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0" windowHeight="10220"/>
  </bookViews>
  <sheets>
    <sheet name="ведом" sheetId="1" r:id="rId1"/>
  </sheets>
  <definedNames>
    <definedName name="_xlnm.Print_Area" localSheetId="0">ведом!$A$1:$AA$144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4" i="1"/>
  <c r="Z64"/>
  <c r="X64"/>
  <c r="AA144"/>
  <c r="AA142"/>
  <c r="AA141" s="1"/>
  <c r="AA140" s="1"/>
  <c r="AA139" s="1"/>
  <c r="AA135"/>
  <c r="AA134" s="1"/>
  <c r="AA133" s="1"/>
  <c r="AA132" s="1"/>
  <c r="AA131" s="1"/>
  <c r="AA129"/>
  <c r="AA128" s="1"/>
  <c r="AA127" s="1"/>
  <c r="AA126" s="1"/>
  <c r="AA125" s="1"/>
  <c r="AA123"/>
  <c r="AA122" s="1"/>
  <c r="AA117"/>
  <c r="AA115"/>
  <c r="AA113"/>
  <c r="AA102"/>
  <c r="AA99"/>
  <c r="AA98" s="1"/>
  <c r="AA93"/>
  <c r="AA92" s="1"/>
  <c r="AA91" s="1"/>
  <c r="AA90" s="1"/>
  <c r="AA88"/>
  <c r="AA87" s="1"/>
  <c r="AA85"/>
  <c r="AA84" s="1"/>
  <c r="AA82"/>
  <c r="AA79" s="1"/>
  <c r="AA74"/>
  <c r="AA73" s="1"/>
  <c r="AA71"/>
  <c r="AA70" s="1"/>
  <c r="AA68"/>
  <c r="AA67" s="1"/>
  <c r="AA62"/>
  <c r="AA61" s="1"/>
  <c r="AA60" s="1"/>
  <c r="AA59" s="1"/>
  <c r="AA58" s="1"/>
  <c r="AA56"/>
  <c r="AA54"/>
  <c r="AA53"/>
  <c r="AA52" s="1"/>
  <c r="AA51" s="1"/>
  <c r="AA50" s="1"/>
  <c r="AA45"/>
  <c r="AA44"/>
  <c r="AA43" s="1"/>
  <c r="AA42" s="1"/>
  <c r="AA40"/>
  <c r="AA39" s="1"/>
  <c r="AA38" s="1"/>
  <c r="AA37" s="1"/>
  <c r="AA35"/>
  <c r="AA34" s="1"/>
  <c r="AA32"/>
  <c r="AA31" s="1"/>
  <c r="AA25"/>
  <c r="AA15"/>
  <c r="AA14" s="1"/>
  <c r="Z142"/>
  <c r="Z141" s="1"/>
  <c r="Z140" s="1"/>
  <c r="Z139" s="1"/>
  <c r="Z135"/>
  <c r="Z134" s="1"/>
  <c r="Z133" s="1"/>
  <c r="Z132" s="1"/>
  <c r="Z131" s="1"/>
  <c r="Z129"/>
  <c r="Z128" s="1"/>
  <c r="Z127" s="1"/>
  <c r="Z126" s="1"/>
  <c r="Z125" s="1"/>
  <c r="Z123"/>
  <c r="Z122" s="1"/>
  <c r="Z117"/>
  <c r="Z115"/>
  <c r="Z113"/>
  <c r="Z102"/>
  <c r="Z101" s="1"/>
  <c r="Z99"/>
  <c r="Z98" s="1"/>
  <c r="Z93"/>
  <c r="Z92" s="1"/>
  <c r="Z91" s="1"/>
  <c r="Z88"/>
  <c r="Z87" s="1"/>
  <c r="Z85"/>
  <c r="Z84" s="1"/>
  <c r="Z82"/>
  <c r="Z79" s="1"/>
  <c r="Z74"/>
  <c r="Z73" s="1"/>
  <c r="Z71"/>
  <c r="Z70" s="1"/>
  <c r="Z68"/>
  <c r="Z67" s="1"/>
  <c r="Z62"/>
  <c r="Z61" s="1"/>
  <c r="Z60" s="1"/>
  <c r="Z59" s="1"/>
  <c r="Z58" s="1"/>
  <c r="Z56"/>
  <c r="Z54"/>
  <c r="Z53"/>
  <c r="Z52" s="1"/>
  <c r="Z51" s="1"/>
  <c r="Z50" s="1"/>
  <c r="Z45"/>
  <c r="Z44" s="1"/>
  <c r="Z43" s="1"/>
  <c r="Z42" s="1"/>
  <c r="Z40"/>
  <c r="Z39" s="1"/>
  <c r="Z38" s="1"/>
  <c r="Z37" s="1"/>
  <c r="Z35"/>
  <c r="Z34" s="1"/>
  <c r="Z32"/>
  <c r="Z31" s="1"/>
  <c r="Z15"/>
  <c r="Z14" s="1"/>
  <c r="X142"/>
  <c r="X141" s="1"/>
  <c r="X140" s="1"/>
  <c r="X139" s="1"/>
  <c r="X137"/>
  <c r="X135"/>
  <c r="X129"/>
  <c r="X128" s="1"/>
  <c r="X127" s="1"/>
  <c r="X126" s="1"/>
  <c r="X125" s="1"/>
  <c r="X123"/>
  <c r="X122" s="1"/>
  <c r="X117"/>
  <c r="X115"/>
  <c r="X113"/>
  <c r="X107"/>
  <c r="X106" s="1"/>
  <c r="X102"/>
  <c r="X101" s="1"/>
  <c r="X99"/>
  <c r="X98" s="1"/>
  <c r="X96"/>
  <c r="X95" s="1"/>
  <c r="X93"/>
  <c r="X92" s="1"/>
  <c r="X88"/>
  <c r="X87" s="1"/>
  <c r="X84"/>
  <c r="X80"/>
  <c r="X79" s="1"/>
  <c r="X78" s="1"/>
  <c r="X77" s="1"/>
  <c r="X74"/>
  <c r="X73" s="1"/>
  <c r="X71"/>
  <c r="X70" s="1"/>
  <c r="X68"/>
  <c r="X67" s="1"/>
  <c r="X62"/>
  <c r="X61" s="1"/>
  <c r="X60" s="1"/>
  <c r="X59" s="1"/>
  <c r="X58" s="1"/>
  <c r="X56"/>
  <c r="X54"/>
  <c r="X53" s="1"/>
  <c r="X52" s="1"/>
  <c r="X51" s="1"/>
  <c r="X50" s="1"/>
  <c r="X45"/>
  <c r="X44" s="1"/>
  <c r="X40"/>
  <c r="X39" s="1"/>
  <c r="X38" s="1"/>
  <c r="X37" s="1"/>
  <c r="X34"/>
  <c r="X32"/>
  <c r="X31" s="1"/>
  <c r="X24"/>
  <c r="X15"/>
  <c r="X14" s="1"/>
  <c r="AA77" l="1"/>
  <c r="AA76" s="1"/>
  <c r="AA66"/>
  <c r="AA65" s="1"/>
  <c r="Z90"/>
  <c r="Z76" s="1"/>
  <c r="Z66"/>
  <c r="Z65" s="1"/>
  <c r="Z112"/>
  <c r="Z111" s="1"/>
  <c r="Z110" s="1"/>
  <c r="Z109" s="1"/>
  <c r="AA23"/>
  <c r="AA22" s="1"/>
  <c r="Z23"/>
  <c r="Z22" s="1"/>
  <c r="X134"/>
  <c r="X133" s="1"/>
  <c r="X132" s="1"/>
  <c r="X131" s="1"/>
  <c r="X23"/>
  <c r="X22" s="1"/>
  <c r="AA112"/>
  <c r="AA111" s="1"/>
  <c r="AA110" s="1"/>
  <c r="AA109" s="1"/>
  <c r="X66"/>
  <c r="X65" s="1"/>
  <c r="X91"/>
  <c r="X90" s="1"/>
  <c r="X76" s="1"/>
  <c r="X111" l="1"/>
  <c r="X110" s="1"/>
  <c r="X109" s="1"/>
</calcChain>
</file>

<file path=xl/sharedStrings.xml><?xml version="1.0" encoding="utf-8"?>
<sst xmlns="http://schemas.openxmlformats.org/spreadsheetml/2006/main" count="588" uniqueCount="147">
  <si>
    <t>0000</t>
  </si>
  <si>
    <t/>
  </si>
  <si>
    <t>0001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</si>
  <si>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</si>
  <si>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</si>
  <si>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Куйбышевского муниципального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</si>
  <si>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</si>
  <si>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</si>
  <si>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</si>
  <si>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</si>
  <si>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КОСГУ</t>
  </si>
  <si>
    <t>КВР</t>
  </si>
  <si>
    <t>КЦСР</t>
  </si>
  <si>
    <t>ПР</t>
  </si>
  <si>
    <t>РЗ</t>
  </si>
  <si>
    <t>ГРБС</t>
  </si>
  <si>
    <t>Наименование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</si>
  <si>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</si>
  <si>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администрация Алексеевского сельсовета Здвинского района</t>
  </si>
  <si>
    <t>Общегосударственные вопросы</t>
  </si>
  <si>
    <t>Непрограмное направление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</si>
  <si>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</si>
  <si>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</si>
  <si>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</si>
  <si>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</si>
  <si>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Расходы на выплаты персоналу государственных (муниципальных)  органов</t>
  </si>
  <si>
    <t xml:space="preserve">Закупка товаров, работ и услуг для обеспечения государственных  (муниципальных) нужд                                                                                                                                                                               </t>
  </si>
  <si>
    <t xml:space="preserve">Иные закупки товаров, работ и услуг для  обеспечения государственных (муниципальных) нужд                                                                                                                                                                               </t>
  </si>
  <si>
    <t>Иные бюджетные ассигнования</t>
  </si>
  <si>
    <t xml:space="preserve">Уплата налогов, сборов и иных  платежей </t>
  </si>
  <si>
    <t>Реализация мероприятий по решению вопросов в сфере административных правонарушений</t>
  </si>
  <si>
    <r>
      <t>Закупка товаров, работ и услуг для обеспечения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(муниципальных) нужд                                                                                                                                                                               </t>
    </r>
  </si>
  <si>
    <t>Реализация мероприятий в рамках сбалансированности местных бюджетов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</si>
  <si>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                                                                                                                                                         </t>
  </si>
  <si>
    <t xml:space="preserve">Обеспечение деятельности финансовых, налоговых и таможенных органов и органов финансового (финансово-бюджетного) надзора                                                                                                                                      </t>
  </si>
  <si>
    <t>Расходы по осуществлению переданных полномочий контрольно-счетных органов поселений</t>
  </si>
  <si>
    <t>Межбюджетные трансферты</t>
  </si>
  <si>
    <t xml:space="preserve">Иные межбюджетные трансферты       </t>
  </si>
  <si>
    <t>Другие общегосударственные вопросы</t>
  </si>
  <si>
    <t>Выполнение других обязательств муниципального образования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</si>
  <si>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</si>
  <si>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</si>
  <si>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</si>
  <si>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государственных (муниципальных) органов</t>
  </si>
  <si>
    <t>Закупка товаров, работ и услуг для обеспечения госудаственных (муниципальных) нужд</t>
  </si>
  <si>
    <t>Иные закупки товаров, работ и услуг для обеспечения государственных (муниципальных)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</si>
  <si>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</si>
  <si>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</si>
  <si>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</si>
  <si>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</si>
  <si>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</si>
  <si>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Мероприятия в области дорожного хозяйства</t>
  </si>
  <si>
    <r>
      <t xml:space="preserve">Закупка товаров, работ и услуг для </t>
    </r>
    <r>
      <rPr>
        <b/>
        <sz val="12"/>
        <rFont val="Times New Roman"/>
        <family val="1"/>
        <charset val="204"/>
      </rPr>
      <t xml:space="preserve">обеспечения </t>
    </r>
    <r>
      <rPr>
        <sz val="12"/>
        <rFont val="Times New Roman"/>
        <family val="1"/>
        <charset val="204"/>
      </rPr>
      <t>государственных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(муниципальных) нужд                                                                                                                                                                               </t>
    </r>
  </si>
  <si>
    <t>Жилищно-коммунальное хозяйство</t>
  </si>
  <si>
    <t>Коммунальное хозяйство</t>
  </si>
  <si>
    <t>Мероприятия в области коммунального хозяйства</t>
  </si>
  <si>
    <t>Уплата налогов,сборов и иных платежей</t>
  </si>
  <si>
    <t>Организация работы объектов тепло-, водоснабжения и водоотведения</t>
  </si>
  <si>
    <t>Капитальные вложения в объекты государственной муниципальной собственности</t>
  </si>
  <si>
    <t>Бюджетные инвестиции</t>
  </si>
  <si>
    <t>Софинансирование мероприятий по  организации работы объектов тепло-, водоснабжения и водоотведения</t>
  </si>
  <si>
    <t>Благоустройство</t>
  </si>
  <si>
    <t>Уличное освещение</t>
  </si>
  <si>
    <t>Организация и содержание мест захоронения</t>
  </si>
  <si>
    <t>Прочие мероприятия по благоустройству поселений</t>
  </si>
  <si>
    <t xml:space="preserve">Иные закупки товаров, работ и услуг для  обеспечения муниципальных нужд                                                                                                                                                                               </t>
  </si>
  <si>
    <t>Молодежная политика</t>
  </si>
  <si>
    <t>Прочие мероприятия для детей и молодежи</t>
  </si>
  <si>
    <t>Культура, кинематография</t>
  </si>
  <si>
    <t xml:space="preserve">Культура </t>
  </si>
  <si>
    <t>Расходы на выплату персоналу казенных учреждений</t>
  </si>
  <si>
    <t>Расходы на выплаты персоналу казенных учреждений</t>
  </si>
  <si>
    <t>Социальная политика</t>
  </si>
  <si>
    <t>Пенсионное обеспечение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</si>
  <si>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</si>
  <si>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</si>
  <si>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</si>
  <si>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</si>
  <si>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</si>
  <si>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 в области спорта и физической культуры</t>
  </si>
  <si>
    <t>Условно утвержденные расходы</t>
  </si>
  <si>
    <t>Итого расходов:</t>
  </si>
  <si>
    <t>01</t>
  </si>
  <si>
    <t>02</t>
  </si>
  <si>
    <t>03</t>
  </si>
  <si>
    <t>04</t>
  </si>
  <si>
    <t>05</t>
  </si>
  <si>
    <t>07</t>
  </si>
  <si>
    <t>08</t>
  </si>
  <si>
    <t>10</t>
  </si>
  <si>
    <t>11</t>
  </si>
  <si>
    <t>99</t>
  </si>
  <si>
    <t>06</t>
  </si>
  <si>
    <t>13</t>
  </si>
  <si>
    <t>09</t>
  </si>
  <si>
    <t>9900000000</t>
  </si>
  <si>
    <t>9900000011</t>
  </si>
  <si>
    <t>9900070510</t>
  </si>
  <si>
    <t>9900000013</t>
  </si>
  <si>
    <t>9900070190</t>
  </si>
  <si>
    <t>9900000015</t>
  </si>
  <si>
    <t>9900000020</t>
  </si>
  <si>
    <t>9900051180</t>
  </si>
  <si>
    <t>9900000031</t>
  </si>
  <si>
    <t>9900000101</t>
  </si>
  <si>
    <t>9900070760</t>
  </si>
  <si>
    <t>99000S0760</t>
  </si>
  <si>
    <t>9900001001</t>
  </si>
  <si>
    <t>9900070600</t>
  </si>
  <si>
    <t>99000S0600</t>
  </si>
  <si>
    <t>9900001101</t>
  </si>
  <si>
    <t>9900001104</t>
  </si>
  <si>
    <t>9900001105</t>
  </si>
  <si>
    <t>9900001502</t>
  </si>
  <si>
    <t>9900000071</t>
  </si>
  <si>
    <t>9900000611</t>
  </si>
  <si>
    <t>9900001301</t>
  </si>
  <si>
    <t>9900000091</t>
  </si>
  <si>
    <t>100</t>
  </si>
  <si>
    <t>120</t>
  </si>
  <si>
    <t>200</t>
  </si>
  <si>
    <t>240</t>
  </si>
  <si>
    <t>800</t>
  </si>
  <si>
    <t>850</t>
  </si>
  <si>
    <t>500</t>
  </si>
  <si>
    <t>540</t>
  </si>
  <si>
    <t>400</t>
  </si>
  <si>
    <t>410</t>
  </si>
  <si>
    <t>110</t>
  </si>
  <si>
    <t>300</t>
  </si>
  <si>
    <t>310</t>
  </si>
  <si>
    <t>Сумма на 2022 год</t>
  </si>
  <si>
    <t>Сумма на 2023 год</t>
  </si>
  <si>
    <t>Сумма на 2024  год</t>
  </si>
  <si>
    <t>тыс.руб.</t>
  </si>
  <si>
    <t>Реализация мероприятий по развитию автомобильных дорог Алексеевского сельсовета Здвинского района</t>
  </si>
  <si>
    <t>Софинансирование мероприятий по развитию автомобильных дорог Алексеевского сельсоветаЗдвинского района</t>
  </si>
  <si>
    <t>9900009999</t>
  </si>
  <si>
    <r>
      <t>Ведомственная структура расходов бюджета Алексеевского сельсовета Здвинского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на 2022 год и плановый период 2023 и 2024 годов</t>
    </r>
  </si>
  <si>
    <t>900</t>
  </si>
  <si>
    <t>990</t>
  </si>
  <si>
    <t>Финансовое обеспечение функций органов местного самоуправления</t>
  </si>
  <si>
    <t>Обеспечение мероприятий в рамках сбалансированности местных бюджетов</t>
  </si>
  <si>
    <t>Финансовое обеспечение деятельности(оказания услуг) домов культуры</t>
  </si>
  <si>
    <t>Реализация  проектов развития территорий муниципальных образований Новосибирской области, основанных на местных инициативах</t>
  </si>
  <si>
    <t>9900070240</t>
  </si>
  <si>
    <t>Приложение 3                                             к решению восемнадцатой сессии Совета депутатов Алексеевского сельсовета Здвинского района Новосибирской области  "О бюджете Алексеевского сельсовета Здвинского района Новосибирской области на 2022 год и плановый период 2023 и 2024 годов" от 21.12.2021г. № 1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</si>
</sst>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"/>
    <numFmt numFmtId="166" formatCode="00\.00\.0"/>
    <numFmt numFmtId="167" formatCode="000;[Red]\-000;&quot;&quot;"/>
    <numFmt numFmtId="168" formatCode="00;[Red]\-00;&quot;&quot;"/>
    <numFmt numFmtId="169" formatCode="000"/>
    <numFmt numFmtId="170" formatCode="0.0"/>
  </numFmts>
  <fonts count="14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7" xfId="0" applyFont="1" applyFill="1" applyBorder="1" applyAlignment="1" applyProtection="1">
      <protection hidden="1"/>
    </xf>
    <xf numFmtId="165" fontId="2" fillId="0" borderId="0" xfId="0" applyNumberFormat="1" applyFont="1" applyFill="1" applyAlignment="1" applyProtection="1">
      <alignment horizontal="right" vertical="center"/>
      <protection hidden="1"/>
    </xf>
    <xf numFmtId="166" fontId="2" fillId="0" borderId="8" xfId="0" applyNumberFormat="1" applyFont="1" applyFill="1" applyBorder="1" applyAlignment="1" applyProtection="1">
      <alignment horizontal="right" vertical="center"/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168" fontId="2" fillId="0" borderId="12" xfId="0" applyNumberFormat="1" applyFont="1" applyFill="1" applyBorder="1" applyAlignment="1" applyProtection="1">
      <alignment horizontal="center" vertical="center"/>
      <protection hidden="1"/>
    </xf>
    <xf numFmtId="169" fontId="2" fillId="0" borderId="3" xfId="0" applyNumberFormat="1" applyFont="1" applyFill="1" applyBorder="1" applyAlignment="1" applyProtection="1">
      <protection hidden="1"/>
    </xf>
    <xf numFmtId="169" fontId="2" fillId="0" borderId="4" xfId="0" applyNumberFormat="1" applyFont="1" applyFill="1" applyBorder="1" applyAlignment="1" applyProtection="1">
      <protection hidden="1"/>
    </xf>
    <xf numFmtId="0" fontId="0" fillId="0" borderId="13" xfId="0" applyNumberFormat="1" applyFont="1" applyFill="1" applyBorder="1" applyAlignment="1" applyProtection="1"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  <xf numFmtId="164" fontId="1" fillId="0" borderId="9" xfId="0" applyNumberFormat="1" applyFont="1" applyFill="1" applyBorder="1" applyAlignment="1" applyProtection="1">
      <alignment horizontal="right" vertical="center"/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1" fillId="0" borderId="9" xfId="0" applyNumberFormat="1" applyFont="1" applyFill="1" applyBorder="1" applyAlignment="1" applyProtection="1">
      <alignment horizontal="center" vertical="center"/>
      <protection hidden="1"/>
    </xf>
    <xf numFmtId="169" fontId="1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168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3" xfId="0" applyNumberFormat="1" applyFont="1" applyFill="1" applyBorder="1" applyAlignment="1" applyProtection="1">
      <alignment horizontal="center" vertical="center"/>
      <protection hidden="1"/>
    </xf>
    <xf numFmtId="166" fontId="2" fillId="0" borderId="16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8" fillId="0" borderId="0" xfId="0" applyFont="1" applyFill="1" applyAlignment="1" applyProtection="1">
      <alignment wrapText="1"/>
      <protection hidden="1"/>
    </xf>
    <xf numFmtId="0" fontId="8" fillId="0" borderId="0" xfId="0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1" fillId="2" borderId="2" xfId="0" applyFont="1" applyFill="1" applyBorder="1"/>
    <xf numFmtId="0" fontId="1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vertical="justify"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vertical="justify" wrapText="1"/>
    </xf>
    <xf numFmtId="0" fontId="1" fillId="2" borderId="2" xfId="0" applyFont="1" applyFill="1" applyBorder="1" applyAlignment="1">
      <alignment vertical="justify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wrapText="1"/>
    </xf>
    <xf numFmtId="49" fontId="1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right" wrapText="1"/>
    </xf>
    <xf numFmtId="49" fontId="2" fillId="2" borderId="2" xfId="0" applyNumberFormat="1" applyFont="1" applyFill="1" applyBorder="1" applyAlignment="1">
      <alignment horizontal="right" wrapText="1"/>
    </xf>
    <xf numFmtId="49" fontId="1" fillId="2" borderId="2" xfId="0" applyNumberFormat="1" applyFont="1" applyFill="1" applyBorder="1" applyAlignment="1">
      <alignment horizontal="right" vertical="distributed"/>
    </xf>
    <xf numFmtId="49" fontId="2" fillId="2" borderId="2" xfId="0" applyNumberFormat="1" applyFont="1" applyFill="1" applyBorder="1" applyAlignment="1">
      <alignment horizontal="right" vertical="distributed"/>
    </xf>
    <xf numFmtId="49" fontId="2" fillId="0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right"/>
    </xf>
    <xf numFmtId="170" fontId="1" fillId="2" borderId="3" xfId="0" applyNumberFormat="1" applyFont="1" applyFill="1" applyBorder="1" applyAlignment="1">
      <alignment horizontal="right"/>
    </xf>
    <xf numFmtId="170" fontId="2" fillId="2" borderId="3" xfId="0" applyNumberFormat="1" applyFont="1" applyFill="1" applyBorder="1" applyAlignment="1">
      <alignment horizontal="right"/>
    </xf>
    <xf numFmtId="170" fontId="2" fillId="2" borderId="3" xfId="0" applyNumberFormat="1" applyFont="1" applyFill="1" applyBorder="1" applyAlignment="1">
      <alignment horizontal="right" vertical="center"/>
    </xf>
    <xf numFmtId="170" fontId="1" fillId="0" borderId="3" xfId="0" applyNumberFormat="1" applyFont="1" applyFill="1" applyBorder="1" applyAlignment="1">
      <alignment horizontal="right"/>
    </xf>
    <xf numFmtId="170" fontId="2" fillId="2" borderId="2" xfId="0" applyNumberFormat="1" applyFont="1" applyFill="1" applyBorder="1"/>
    <xf numFmtId="170" fontId="2" fillId="2" borderId="3" xfId="0" applyNumberFormat="1" applyFont="1" applyFill="1" applyBorder="1"/>
    <xf numFmtId="170" fontId="2" fillId="2" borderId="2" xfId="0" applyNumberFormat="1" applyFont="1" applyFill="1" applyBorder="1" applyAlignment="1">
      <alignment vertical="distributed"/>
    </xf>
    <xf numFmtId="170" fontId="2" fillId="2" borderId="3" xfId="0" applyNumberFormat="1" applyFont="1" applyFill="1" applyBorder="1" applyAlignment="1">
      <alignment vertical="distributed"/>
    </xf>
    <xf numFmtId="170" fontId="1" fillId="2" borderId="2" xfId="0" applyNumberFormat="1" applyFont="1" applyFill="1" applyBorder="1" applyAlignment="1">
      <alignment horizontal="right"/>
    </xf>
    <xf numFmtId="170" fontId="2" fillId="2" borderId="2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0" xfId="0" applyFont="1"/>
    <xf numFmtId="0" fontId="6" fillId="0" borderId="0" xfId="1" applyNumberFormat="1" applyFont="1" applyFill="1" applyAlignment="1" applyProtection="1">
      <alignment horizontal="left" vertical="top" wrapText="1"/>
      <protection hidden="1"/>
    </xf>
    <xf numFmtId="0" fontId="0" fillId="0" borderId="0" xfId="0" applyAlignment="1">
      <alignment horizontal="left" wrapText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9" fontId="1" fillId="0" borderId="11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169" fontId="1" fillId="0" borderId="2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144"/>
  <sheetViews>
    <sheetView tabSelected="1" topLeftCell="P58" workbookViewId="0">
      <selection activeCell="AK65" sqref="AK65"/>
    </sheetView>
  </sheetViews>
  <sheetFormatPr defaultColWidth="9.1796875" defaultRowHeight="13"/>
  <cols>
    <col min="1" max="1" width="1.54296875" customWidth="1"/>
    <col min="2" max="14" width="0" hidden="1" customWidth="1"/>
    <col min="15" max="15" width="92.26953125" style="38" customWidth="1"/>
    <col min="16" max="16" width="8.453125" style="38" customWidth="1"/>
    <col min="17" max="17" width="6.81640625" style="38" customWidth="1"/>
    <col min="18" max="18" width="5.7265625" style="38" customWidth="1"/>
    <col min="19" max="19" width="0" style="38" hidden="1" customWidth="1"/>
    <col min="20" max="20" width="19.7265625" style="38" customWidth="1"/>
    <col min="21" max="21" width="6" style="38" customWidth="1"/>
    <col min="22" max="23" width="0" style="38" hidden="1" customWidth="1"/>
    <col min="24" max="24" width="11.54296875" style="38" customWidth="1"/>
    <col min="25" max="25" width="0" style="38" hidden="1" customWidth="1"/>
    <col min="26" max="26" width="13.6328125" style="38" customWidth="1"/>
    <col min="27" max="27" width="11.81640625" style="38" customWidth="1"/>
    <col min="28" max="31" width="0" hidden="1" customWidth="1"/>
    <col min="32" max="32" width="8" customWidth="1"/>
    <col min="33" max="33" width="0" hidden="1" customWidth="1"/>
    <col min="34" max="256" width="9.1796875" customWidth="1"/>
  </cols>
  <sheetData>
    <row r="1" spans="1:33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6"/>
      <c r="P1" s="36"/>
      <c r="Q1" s="36"/>
      <c r="R1" s="36"/>
      <c r="S1" s="36"/>
      <c r="T1" s="36"/>
      <c r="U1" s="36"/>
      <c r="V1" s="36"/>
      <c r="W1" s="36"/>
      <c r="X1" s="76" t="s">
        <v>146</v>
      </c>
      <c r="Y1" s="77"/>
      <c r="Z1" s="77"/>
      <c r="AA1" s="77"/>
      <c r="AB1" s="77"/>
      <c r="AC1" s="1"/>
      <c r="AD1" s="1"/>
      <c r="AE1" s="1"/>
      <c r="AF1" s="1"/>
      <c r="AG1" s="1"/>
    </row>
    <row r="2" spans="1:33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6"/>
      <c r="P2" s="36"/>
      <c r="Q2" s="36"/>
      <c r="R2" s="36"/>
      <c r="S2" s="36"/>
      <c r="T2" s="36"/>
      <c r="U2" s="36"/>
      <c r="V2" s="36" t="s">
        <v>17</v>
      </c>
      <c r="W2" s="36"/>
      <c r="X2" s="77"/>
      <c r="Y2" s="77"/>
      <c r="Z2" s="77"/>
      <c r="AA2" s="77"/>
      <c r="AB2" s="77"/>
      <c r="AC2" s="1"/>
      <c r="AD2" s="1"/>
      <c r="AE2" s="1"/>
      <c r="AF2" s="1"/>
      <c r="AG2" s="1"/>
    </row>
    <row r="3" spans="1:33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6"/>
      <c r="P3" s="36"/>
      <c r="Q3" s="36"/>
      <c r="R3" s="36"/>
      <c r="S3" s="36"/>
      <c r="T3" s="36"/>
      <c r="U3" s="36"/>
      <c r="V3" s="36"/>
      <c r="W3" s="36"/>
      <c r="X3" s="77"/>
      <c r="Y3" s="77"/>
      <c r="Z3" s="77"/>
      <c r="AA3" s="77"/>
      <c r="AB3" s="77"/>
      <c r="AC3" s="1"/>
      <c r="AD3" s="1"/>
      <c r="AE3" s="1"/>
      <c r="AF3" s="1"/>
      <c r="AG3" s="1"/>
    </row>
    <row r="4" spans="1:33" ht="120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6"/>
      <c r="P4" s="36"/>
      <c r="Q4" s="36"/>
      <c r="R4" s="36"/>
      <c r="S4" s="36"/>
      <c r="T4" s="36"/>
      <c r="U4" s="36"/>
      <c r="V4" s="36"/>
      <c r="W4" s="36"/>
      <c r="X4" s="77"/>
      <c r="Y4" s="77"/>
      <c r="Z4" s="77"/>
      <c r="AA4" s="77"/>
      <c r="AB4" s="77"/>
      <c r="AC4" s="1"/>
      <c r="AD4" s="1"/>
      <c r="AE4" s="1"/>
      <c r="AF4" s="1"/>
      <c r="AG4" s="1"/>
    </row>
    <row r="5" spans="1:3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36"/>
      <c r="P5" s="36"/>
      <c r="Q5" s="36"/>
      <c r="R5" s="36"/>
      <c r="S5" s="36"/>
      <c r="T5" s="36"/>
      <c r="U5" s="36"/>
      <c r="V5" s="36"/>
      <c r="W5" s="36"/>
      <c r="X5" s="36"/>
      <c r="Y5" s="37"/>
      <c r="Z5" s="37"/>
      <c r="AA5" s="37"/>
      <c r="AB5" s="1"/>
      <c r="AC5" s="1"/>
      <c r="AD5" s="1"/>
      <c r="AE5" s="1"/>
      <c r="AF5" s="1"/>
      <c r="AG5" s="1"/>
    </row>
    <row r="6" spans="1:33" s="41" customFormat="1" ht="46.5" customHeight="1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79" t="s">
        <v>138</v>
      </c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40"/>
      <c r="AC6" s="40"/>
      <c r="AD6" s="40"/>
      <c r="AE6" s="40"/>
      <c r="AF6" s="40"/>
      <c r="AG6" s="40"/>
    </row>
    <row r="7" spans="1:33" ht="6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36"/>
      <c r="P7" s="36"/>
      <c r="Q7" s="36"/>
      <c r="R7" s="36"/>
      <c r="S7" s="36"/>
      <c r="T7" s="36"/>
      <c r="U7" s="36"/>
      <c r="V7" s="36"/>
      <c r="W7" s="36"/>
      <c r="X7" s="36"/>
      <c r="Y7" s="37"/>
      <c r="Z7" s="37"/>
      <c r="AA7" s="37"/>
      <c r="AB7" s="1"/>
      <c r="AC7" s="1"/>
      <c r="AD7" s="1"/>
      <c r="AE7" s="1"/>
      <c r="AF7" s="1"/>
      <c r="AG7" s="1"/>
    </row>
    <row r="8" spans="1:33" ht="12.75" customHeight="1">
      <c r="A8" s="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6"/>
      <c r="P8" s="36"/>
      <c r="Q8" s="36"/>
      <c r="R8" s="36"/>
      <c r="S8" s="36"/>
      <c r="T8" s="36"/>
      <c r="U8" s="36"/>
      <c r="V8" s="36"/>
      <c r="W8" s="36"/>
      <c r="X8" s="31" t="s">
        <v>134</v>
      </c>
      <c r="Y8" s="31"/>
      <c r="Z8" s="31"/>
      <c r="AA8" s="31"/>
      <c r="AB8" s="3"/>
      <c r="AC8" s="1"/>
      <c r="AD8" s="1"/>
      <c r="AE8" s="1"/>
      <c r="AF8" s="1"/>
      <c r="AG8" s="1"/>
    </row>
    <row r="9" spans="1:33" ht="18.75" customHeight="1" thickBot="1">
      <c r="A9" s="3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78" t="s">
        <v>16</v>
      </c>
      <c r="P9" s="78" t="s">
        <v>15</v>
      </c>
      <c r="Q9" s="78" t="s">
        <v>14</v>
      </c>
      <c r="R9" s="78" t="s">
        <v>13</v>
      </c>
      <c r="S9" s="78"/>
      <c r="T9" s="78" t="s">
        <v>12</v>
      </c>
      <c r="U9" s="78" t="s">
        <v>11</v>
      </c>
      <c r="V9" s="78" t="s">
        <v>1</v>
      </c>
      <c r="W9" s="80" t="s">
        <v>10</v>
      </c>
      <c r="X9" s="81" t="s">
        <v>131</v>
      </c>
      <c r="Y9" s="30"/>
      <c r="Z9" s="82" t="s">
        <v>132</v>
      </c>
      <c r="AA9" s="82" t="s">
        <v>133</v>
      </c>
      <c r="AB9" s="3"/>
      <c r="AC9" s="4"/>
      <c r="AD9" s="1"/>
      <c r="AE9" s="1"/>
      <c r="AF9" s="1"/>
      <c r="AG9" s="1"/>
    </row>
    <row r="10" spans="1:33" ht="18" customHeight="1" thickBot="1">
      <c r="A10" s="3"/>
      <c r="B10" s="29" t="s">
        <v>9</v>
      </c>
      <c r="C10" s="28"/>
      <c r="D10" s="28" t="s">
        <v>8</v>
      </c>
      <c r="E10" s="28"/>
      <c r="F10" s="28"/>
      <c r="G10" s="28"/>
      <c r="H10" s="28"/>
      <c r="I10" s="28"/>
      <c r="J10" s="29"/>
      <c r="K10" s="28"/>
      <c r="L10" s="28"/>
      <c r="M10" s="28"/>
      <c r="N10" s="28"/>
      <c r="O10" s="78"/>
      <c r="P10" s="78"/>
      <c r="Q10" s="78"/>
      <c r="R10" s="78"/>
      <c r="S10" s="78"/>
      <c r="T10" s="78"/>
      <c r="U10" s="78"/>
      <c r="V10" s="78" t="s">
        <v>7</v>
      </c>
      <c r="W10" s="80"/>
      <c r="X10" s="81"/>
      <c r="Y10" s="27" t="s">
        <v>6</v>
      </c>
      <c r="Z10" s="82"/>
      <c r="AA10" s="82"/>
      <c r="AB10" s="21"/>
      <c r="AC10" s="21"/>
      <c r="AD10" s="21"/>
      <c r="AE10" s="21"/>
      <c r="AF10" s="4"/>
      <c r="AG10" s="1"/>
    </row>
    <row r="11" spans="1:33" ht="15" customHeight="1" thickBot="1">
      <c r="A11" s="3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2">
        <v>1</v>
      </c>
      <c r="P11" s="25">
        <v>2</v>
      </c>
      <c r="Q11" s="22">
        <v>3</v>
      </c>
      <c r="R11" s="22">
        <v>4</v>
      </c>
      <c r="S11" s="22"/>
      <c r="T11" s="22">
        <v>5</v>
      </c>
      <c r="U11" s="22">
        <v>6</v>
      </c>
      <c r="V11" s="22"/>
      <c r="W11" s="24"/>
      <c r="X11" s="22">
        <v>7</v>
      </c>
      <c r="Y11" s="23"/>
      <c r="Z11" s="22">
        <v>8</v>
      </c>
      <c r="AA11" s="22">
        <v>9</v>
      </c>
      <c r="AB11" s="21"/>
      <c r="AC11" s="21"/>
      <c r="AD11" s="21"/>
      <c r="AE11" s="21"/>
      <c r="AF11" s="4"/>
      <c r="AG11" s="1"/>
    </row>
    <row r="12" spans="1:33" ht="43.5" customHeight="1" thickBot="1">
      <c r="A12" s="13"/>
      <c r="B12" s="83" t="s">
        <v>5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12">
        <v>9999</v>
      </c>
      <c r="N12" s="11"/>
      <c r="O12" s="73" t="s">
        <v>18</v>
      </c>
      <c r="P12" s="20">
        <v>601</v>
      </c>
      <c r="Q12" s="19"/>
      <c r="R12" s="18"/>
      <c r="S12" s="10"/>
      <c r="T12" s="17"/>
      <c r="U12" s="16"/>
      <c r="V12" s="9"/>
      <c r="W12" s="8"/>
      <c r="X12" s="14">
        <v>11887.2</v>
      </c>
      <c r="Y12" s="7"/>
      <c r="Z12" s="15">
        <v>3821.4</v>
      </c>
      <c r="AA12" s="14">
        <v>3768.1</v>
      </c>
      <c r="AB12" s="6" t="s">
        <v>0</v>
      </c>
      <c r="AC12" s="84"/>
      <c r="AD12" s="84"/>
      <c r="AE12" s="84"/>
      <c r="AF12" s="3"/>
      <c r="AG12" s="1"/>
    </row>
    <row r="13" spans="1:33" ht="15" customHeight="1" thickBot="1">
      <c r="A13" s="13"/>
      <c r="B13" s="83" t="s">
        <v>4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12">
        <v>113</v>
      </c>
      <c r="N13" s="11"/>
      <c r="O13" s="42" t="s">
        <v>19</v>
      </c>
      <c r="P13" s="20">
        <v>601</v>
      </c>
      <c r="Q13" s="54" t="s">
        <v>82</v>
      </c>
      <c r="R13" s="54"/>
      <c r="S13" s="10"/>
      <c r="T13" s="54"/>
      <c r="U13" s="54"/>
      <c r="V13" s="9"/>
      <c r="W13" s="8"/>
      <c r="X13" s="63">
        <v>3135.2</v>
      </c>
      <c r="Y13" s="7"/>
      <c r="Z13" s="63">
        <v>2305</v>
      </c>
      <c r="AA13" s="71">
        <v>1758.6</v>
      </c>
      <c r="AB13" s="6" t="s">
        <v>0</v>
      </c>
      <c r="AC13" s="84"/>
      <c r="AD13" s="84"/>
      <c r="AE13" s="84"/>
      <c r="AF13" s="3"/>
      <c r="AG13" s="1"/>
    </row>
    <row r="14" spans="1:33" ht="43.5" customHeight="1">
      <c r="A14" s="13"/>
      <c r="B14" s="85" t="s">
        <v>3</v>
      </c>
      <c r="C14" s="85"/>
      <c r="D14" s="85"/>
      <c r="E14" s="83"/>
      <c r="F14" s="83"/>
      <c r="G14" s="83"/>
      <c r="H14" s="83"/>
      <c r="I14" s="83"/>
      <c r="J14" s="83"/>
      <c r="K14" s="83"/>
      <c r="L14" s="83"/>
      <c r="M14" s="12">
        <v>102</v>
      </c>
      <c r="N14" s="11"/>
      <c r="O14" s="43" t="s">
        <v>3</v>
      </c>
      <c r="P14" s="20">
        <v>601</v>
      </c>
      <c r="Q14" s="54" t="s">
        <v>82</v>
      </c>
      <c r="R14" s="54" t="s">
        <v>83</v>
      </c>
      <c r="S14" s="32"/>
      <c r="T14" s="54"/>
      <c r="U14" s="54"/>
      <c r="V14" s="33"/>
      <c r="W14" s="34"/>
      <c r="X14" s="63">
        <f>X15</f>
        <v>806.30000000000007</v>
      </c>
      <c r="Y14" s="35"/>
      <c r="Z14" s="63">
        <f>Z15</f>
        <v>769.1</v>
      </c>
      <c r="AA14" s="71">
        <f>AA15</f>
        <v>769.1</v>
      </c>
      <c r="AB14" s="6" t="s">
        <v>2</v>
      </c>
      <c r="AC14" s="84"/>
      <c r="AD14" s="84"/>
      <c r="AE14" s="84"/>
      <c r="AF14" s="3"/>
      <c r="AG14" s="1"/>
    </row>
    <row r="15" spans="1:33" ht="15.5">
      <c r="O15" s="44" t="s">
        <v>20</v>
      </c>
      <c r="P15" s="20">
        <v>601</v>
      </c>
      <c r="Q15" s="55" t="s">
        <v>82</v>
      </c>
      <c r="R15" s="55" t="s">
        <v>83</v>
      </c>
      <c r="T15" s="55" t="s">
        <v>95</v>
      </c>
      <c r="U15" s="55"/>
      <c r="X15" s="64">
        <f>X16+X19</f>
        <v>806.30000000000007</v>
      </c>
      <c r="Z15" s="64">
        <f>Z16</f>
        <v>769.1</v>
      </c>
      <c r="AA15" s="72">
        <f>AA16</f>
        <v>769.1</v>
      </c>
    </row>
    <row r="16" spans="1:33" ht="15">
      <c r="O16" s="43" t="s">
        <v>21</v>
      </c>
      <c r="P16" s="20">
        <v>601</v>
      </c>
      <c r="Q16" s="54" t="s">
        <v>82</v>
      </c>
      <c r="R16" s="54" t="s">
        <v>83</v>
      </c>
      <c r="T16" s="54" t="s">
        <v>96</v>
      </c>
      <c r="U16" s="54"/>
      <c r="X16" s="63">
        <v>74.2</v>
      </c>
      <c r="Z16" s="63">
        <v>769.1</v>
      </c>
      <c r="AA16" s="71">
        <v>769.1</v>
      </c>
    </row>
    <row r="17" spans="15:27" ht="46.5">
      <c r="O17" s="45" t="s">
        <v>22</v>
      </c>
      <c r="P17" s="20">
        <v>601</v>
      </c>
      <c r="Q17" s="55" t="s">
        <v>82</v>
      </c>
      <c r="R17" s="55" t="s">
        <v>83</v>
      </c>
      <c r="T17" s="55" t="s">
        <v>96</v>
      </c>
      <c r="U17" s="55" t="s">
        <v>118</v>
      </c>
      <c r="X17" s="64">
        <v>74.2</v>
      </c>
      <c r="Z17" s="64">
        <v>769.1</v>
      </c>
      <c r="AA17" s="72">
        <v>769.1</v>
      </c>
    </row>
    <row r="18" spans="15:27" ht="15.5">
      <c r="O18" s="45" t="s">
        <v>23</v>
      </c>
      <c r="P18" s="20">
        <v>601</v>
      </c>
      <c r="Q18" s="55" t="s">
        <v>82</v>
      </c>
      <c r="R18" s="55" t="s">
        <v>83</v>
      </c>
      <c r="T18" s="55" t="s">
        <v>96</v>
      </c>
      <c r="U18" s="55" t="s">
        <v>119</v>
      </c>
      <c r="X18" s="64">
        <v>74.2</v>
      </c>
      <c r="Z18" s="67">
        <v>769.1</v>
      </c>
      <c r="AA18" s="67">
        <v>769.1</v>
      </c>
    </row>
    <row r="19" spans="15:27" ht="15.5">
      <c r="O19" s="43" t="s">
        <v>21</v>
      </c>
      <c r="P19" s="20">
        <v>601</v>
      </c>
      <c r="Q19" s="55" t="s">
        <v>82</v>
      </c>
      <c r="R19" s="55" t="s">
        <v>83</v>
      </c>
      <c r="T19" s="55" t="s">
        <v>97</v>
      </c>
      <c r="U19" s="55"/>
      <c r="X19" s="64">
        <v>732.1</v>
      </c>
      <c r="Z19" s="68"/>
      <c r="AA19" s="67"/>
    </row>
    <row r="20" spans="15:27" ht="46.5">
      <c r="O20" s="45" t="s">
        <v>22</v>
      </c>
      <c r="P20" s="20">
        <v>601</v>
      </c>
      <c r="Q20" s="55" t="s">
        <v>82</v>
      </c>
      <c r="R20" s="55" t="s">
        <v>83</v>
      </c>
      <c r="T20" s="55" t="s">
        <v>97</v>
      </c>
      <c r="U20" s="55" t="s">
        <v>118</v>
      </c>
      <c r="X20" s="64">
        <v>732.1</v>
      </c>
      <c r="Z20" s="68"/>
      <c r="AA20" s="67"/>
    </row>
    <row r="21" spans="15:27" ht="15.5">
      <c r="O21" s="45" t="s">
        <v>23</v>
      </c>
      <c r="P21" s="20">
        <v>601</v>
      </c>
      <c r="Q21" s="55" t="s">
        <v>82</v>
      </c>
      <c r="R21" s="55" t="s">
        <v>83</v>
      </c>
      <c r="T21" s="55" t="s">
        <v>97</v>
      </c>
      <c r="U21" s="55" t="s">
        <v>119</v>
      </c>
      <c r="X21" s="64">
        <v>732.1</v>
      </c>
      <c r="Z21" s="68"/>
      <c r="AA21" s="67"/>
    </row>
    <row r="22" spans="15:27" ht="45">
      <c r="O22" s="43" t="s">
        <v>24</v>
      </c>
      <c r="P22" s="20">
        <v>601</v>
      </c>
      <c r="Q22" s="54" t="s">
        <v>82</v>
      </c>
      <c r="R22" s="54" t="s">
        <v>85</v>
      </c>
      <c r="T22" s="54"/>
      <c r="U22" s="54"/>
      <c r="X22" s="63">
        <f>X23</f>
        <v>2272.6999999999998</v>
      </c>
      <c r="Z22" s="63">
        <f>Z23</f>
        <v>1466.6999999999998</v>
      </c>
      <c r="AA22" s="71">
        <f>AA23</f>
        <v>920.30000000000007</v>
      </c>
    </row>
    <row r="23" spans="15:27" ht="15.5">
      <c r="O23" s="44" t="s">
        <v>20</v>
      </c>
      <c r="P23" s="20">
        <v>601</v>
      </c>
      <c r="Q23" s="55" t="s">
        <v>82</v>
      </c>
      <c r="R23" s="55" t="s">
        <v>85</v>
      </c>
      <c r="T23" s="55" t="s">
        <v>95</v>
      </c>
      <c r="U23" s="55"/>
      <c r="X23" s="64">
        <f>X24+X31+X34</f>
        <v>2272.6999999999998</v>
      </c>
      <c r="Z23" s="64">
        <f>Z24+Z31</f>
        <v>1466.6999999999998</v>
      </c>
      <c r="AA23" s="72">
        <f>AA24+AA31</f>
        <v>920.30000000000007</v>
      </c>
    </row>
    <row r="24" spans="15:27" ht="15">
      <c r="O24" s="43" t="s">
        <v>141</v>
      </c>
      <c r="P24" s="20">
        <v>601</v>
      </c>
      <c r="Q24" s="54" t="s">
        <v>82</v>
      </c>
      <c r="R24" s="54" t="s">
        <v>85</v>
      </c>
      <c r="T24" s="54" t="s">
        <v>98</v>
      </c>
      <c r="U24" s="54"/>
      <c r="X24" s="63">
        <f>X25+X27+X29</f>
        <v>386.9</v>
      </c>
      <c r="Z24" s="63">
        <v>1466.6</v>
      </c>
      <c r="AA24" s="71">
        <v>920.2</v>
      </c>
    </row>
    <row r="25" spans="15:27" ht="46.5">
      <c r="O25" s="45" t="s">
        <v>22</v>
      </c>
      <c r="P25" s="20">
        <v>601</v>
      </c>
      <c r="Q25" s="55" t="s">
        <v>82</v>
      </c>
      <c r="R25" s="55" t="s">
        <v>85</v>
      </c>
      <c r="T25" s="55" t="s">
        <v>98</v>
      </c>
      <c r="U25" s="55" t="s">
        <v>118</v>
      </c>
      <c r="X25" s="64"/>
      <c r="Z25" s="64">
        <v>1293.5</v>
      </c>
      <c r="AA25" s="72">
        <f>AA26</f>
        <v>729.9</v>
      </c>
    </row>
    <row r="26" spans="15:27" ht="15.5">
      <c r="O26" s="45" t="s">
        <v>25</v>
      </c>
      <c r="P26" s="20">
        <v>601</v>
      </c>
      <c r="Q26" s="55" t="s">
        <v>82</v>
      </c>
      <c r="R26" s="55" t="s">
        <v>85</v>
      </c>
      <c r="T26" s="55" t="s">
        <v>98</v>
      </c>
      <c r="U26" s="55" t="s">
        <v>119</v>
      </c>
      <c r="X26" s="64"/>
      <c r="Z26" s="67">
        <v>1293.5</v>
      </c>
      <c r="AA26" s="67">
        <v>729.9</v>
      </c>
    </row>
    <row r="27" spans="15:27" ht="15.5">
      <c r="O27" s="44" t="s">
        <v>26</v>
      </c>
      <c r="P27" s="20">
        <v>601</v>
      </c>
      <c r="Q27" s="55" t="s">
        <v>82</v>
      </c>
      <c r="R27" s="55" t="s">
        <v>85</v>
      </c>
      <c r="T27" s="55" t="s">
        <v>98</v>
      </c>
      <c r="U27" s="55" t="s">
        <v>120</v>
      </c>
      <c r="X27" s="64">
        <v>382.9</v>
      </c>
      <c r="Z27" s="64">
        <v>171.2</v>
      </c>
      <c r="AA27" s="72">
        <v>188.4</v>
      </c>
    </row>
    <row r="28" spans="15:27" ht="31">
      <c r="O28" s="44" t="s">
        <v>27</v>
      </c>
      <c r="P28" s="20">
        <v>601</v>
      </c>
      <c r="Q28" s="55" t="s">
        <v>82</v>
      </c>
      <c r="R28" s="55" t="s">
        <v>85</v>
      </c>
      <c r="T28" s="55" t="s">
        <v>98</v>
      </c>
      <c r="U28" s="55" t="s">
        <v>121</v>
      </c>
      <c r="X28" s="64">
        <v>382.9</v>
      </c>
      <c r="Z28" s="67">
        <v>171.2</v>
      </c>
      <c r="AA28" s="67">
        <v>188.4</v>
      </c>
    </row>
    <row r="29" spans="15:27" ht="15.5">
      <c r="O29" s="44" t="s">
        <v>28</v>
      </c>
      <c r="P29" s="20">
        <v>601</v>
      </c>
      <c r="Q29" s="55" t="s">
        <v>82</v>
      </c>
      <c r="R29" s="55" t="s">
        <v>85</v>
      </c>
      <c r="T29" s="55" t="s">
        <v>98</v>
      </c>
      <c r="U29" s="55" t="s">
        <v>122</v>
      </c>
      <c r="X29" s="64">
        <v>4</v>
      </c>
      <c r="Z29" s="64">
        <v>2</v>
      </c>
      <c r="AA29" s="72">
        <v>2</v>
      </c>
    </row>
    <row r="30" spans="15:27" ht="15.5">
      <c r="O30" s="47" t="s">
        <v>29</v>
      </c>
      <c r="P30" s="20">
        <v>601</v>
      </c>
      <c r="Q30" s="55" t="s">
        <v>82</v>
      </c>
      <c r="R30" s="55" t="s">
        <v>85</v>
      </c>
      <c r="T30" s="55" t="s">
        <v>98</v>
      </c>
      <c r="U30" s="55" t="s">
        <v>123</v>
      </c>
      <c r="X30" s="64">
        <v>4</v>
      </c>
      <c r="Z30" s="67">
        <v>2</v>
      </c>
      <c r="AA30" s="67">
        <v>2</v>
      </c>
    </row>
    <row r="31" spans="15:27" ht="30">
      <c r="O31" s="48" t="s">
        <v>30</v>
      </c>
      <c r="P31" s="20">
        <v>601</v>
      </c>
      <c r="Q31" s="54" t="s">
        <v>82</v>
      </c>
      <c r="R31" s="54" t="s">
        <v>85</v>
      </c>
      <c r="T31" s="54" t="s">
        <v>99</v>
      </c>
      <c r="U31" s="54"/>
      <c r="X31" s="63">
        <f t="shared" ref="X31:X32" si="0">X32</f>
        <v>0.1</v>
      </c>
      <c r="Z31" s="63">
        <f t="shared" ref="Z31:AA32" si="1">Z32</f>
        <v>0.1</v>
      </c>
      <c r="AA31" s="71">
        <f t="shared" si="1"/>
        <v>0.1</v>
      </c>
    </row>
    <row r="32" spans="15:27" ht="15.5">
      <c r="O32" s="44" t="s">
        <v>31</v>
      </c>
      <c r="P32" s="20">
        <v>601</v>
      </c>
      <c r="Q32" s="55" t="s">
        <v>82</v>
      </c>
      <c r="R32" s="55" t="s">
        <v>85</v>
      </c>
      <c r="T32" s="55" t="s">
        <v>99</v>
      </c>
      <c r="U32" s="55" t="s">
        <v>120</v>
      </c>
      <c r="X32" s="64">
        <f t="shared" si="0"/>
        <v>0.1</v>
      </c>
      <c r="Z32" s="64">
        <f t="shared" si="1"/>
        <v>0.1</v>
      </c>
      <c r="AA32" s="72">
        <f t="shared" si="1"/>
        <v>0.1</v>
      </c>
    </row>
    <row r="33" spans="15:27" ht="31">
      <c r="O33" s="44" t="s">
        <v>27</v>
      </c>
      <c r="P33" s="20">
        <v>601</v>
      </c>
      <c r="Q33" s="55" t="s">
        <v>82</v>
      </c>
      <c r="R33" s="55" t="s">
        <v>85</v>
      </c>
      <c r="T33" s="55" t="s">
        <v>99</v>
      </c>
      <c r="U33" s="55" t="s">
        <v>121</v>
      </c>
      <c r="X33" s="64">
        <v>0.1</v>
      </c>
      <c r="Z33" s="67">
        <v>0.1</v>
      </c>
      <c r="AA33" s="67">
        <v>0.1</v>
      </c>
    </row>
    <row r="34" spans="15:27" ht="15">
      <c r="O34" s="43" t="s">
        <v>32</v>
      </c>
      <c r="P34" s="20">
        <v>601</v>
      </c>
      <c r="Q34" s="56" t="s">
        <v>82</v>
      </c>
      <c r="R34" s="56" t="s">
        <v>85</v>
      </c>
      <c r="T34" s="56" t="s">
        <v>97</v>
      </c>
      <c r="U34" s="54"/>
      <c r="X34" s="63">
        <f t="shared" ref="X34" si="2">X35</f>
        <v>1885.7</v>
      </c>
      <c r="Z34" s="63">
        <f t="shared" ref="Z34:AA35" si="3">Z35</f>
        <v>0</v>
      </c>
      <c r="AA34" s="71">
        <f t="shared" si="3"/>
        <v>0</v>
      </c>
    </row>
    <row r="35" spans="15:27" ht="46.5">
      <c r="O35" s="44" t="s">
        <v>33</v>
      </c>
      <c r="P35" s="20">
        <v>601</v>
      </c>
      <c r="Q35" s="57" t="s">
        <v>82</v>
      </c>
      <c r="R35" s="57" t="s">
        <v>85</v>
      </c>
      <c r="T35" s="57" t="s">
        <v>97</v>
      </c>
      <c r="U35" s="55" t="s">
        <v>118</v>
      </c>
      <c r="X35" s="64">
        <v>1885.7</v>
      </c>
      <c r="Z35" s="64">
        <f t="shared" si="3"/>
        <v>0</v>
      </c>
      <c r="AA35" s="72">
        <f t="shared" si="3"/>
        <v>0</v>
      </c>
    </row>
    <row r="36" spans="15:27" ht="15.5">
      <c r="O36" s="44" t="s">
        <v>25</v>
      </c>
      <c r="P36" s="20">
        <v>601</v>
      </c>
      <c r="Q36" s="57" t="s">
        <v>82</v>
      </c>
      <c r="R36" s="57" t="s">
        <v>85</v>
      </c>
      <c r="T36" s="57" t="s">
        <v>97</v>
      </c>
      <c r="U36" s="55" t="s">
        <v>119</v>
      </c>
      <c r="X36" s="64">
        <v>1885.7</v>
      </c>
      <c r="Z36" s="67"/>
      <c r="AA36" s="67"/>
    </row>
    <row r="37" spans="15:27" ht="30">
      <c r="O37" s="43" t="s">
        <v>34</v>
      </c>
      <c r="P37" s="20">
        <v>601</v>
      </c>
      <c r="Q37" s="54" t="s">
        <v>82</v>
      </c>
      <c r="R37" s="54" t="s">
        <v>92</v>
      </c>
      <c r="T37" s="54"/>
      <c r="U37" s="54"/>
      <c r="X37" s="63">
        <f>X38</f>
        <v>27</v>
      </c>
      <c r="Z37" s="63">
        <f t="shared" ref="Z37:AA40" si="4">Z38</f>
        <v>27</v>
      </c>
      <c r="AA37" s="71">
        <f t="shared" si="4"/>
        <v>27</v>
      </c>
    </row>
    <row r="38" spans="15:27" ht="15.5">
      <c r="O38" s="44" t="s">
        <v>20</v>
      </c>
      <c r="P38" s="20">
        <v>601</v>
      </c>
      <c r="Q38" s="55" t="s">
        <v>82</v>
      </c>
      <c r="R38" s="55" t="s">
        <v>92</v>
      </c>
      <c r="T38" s="55" t="s">
        <v>95</v>
      </c>
      <c r="U38" s="55"/>
      <c r="X38" s="64">
        <f>X39</f>
        <v>27</v>
      </c>
      <c r="Z38" s="64">
        <f t="shared" si="4"/>
        <v>27</v>
      </c>
      <c r="AA38" s="72">
        <f t="shared" si="4"/>
        <v>27</v>
      </c>
    </row>
    <row r="39" spans="15:27" ht="30">
      <c r="O39" s="43" t="s">
        <v>35</v>
      </c>
      <c r="P39" s="20">
        <v>601</v>
      </c>
      <c r="Q39" s="54" t="s">
        <v>82</v>
      </c>
      <c r="R39" s="54" t="s">
        <v>92</v>
      </c>
      <c r="T39" s="54" t="s">
        <v>100</v>
      </c>
      <c r="U39" s="54"/>
      <c r="X39" s="63">
        <f>X40</f>
        <v>27</v>
      </c>
      <c r="Z39" s="63">
        <f t="shared" si="4"/>
        <v>27</v>
      </c>
      <c r="AA39" s="71">
        <f t="shared" si="4"/>
        <v>27</v>
      </c>
    </row>
    <row r="40" spans="15:27" ht="15.5">
      <c r="O40" s="44" t="s">
        <v>36</v>
      </c>
      <c r="P40" s="20">
        <v>601</v>
      </c>
      <c r="Q40" s="55" t="s">
        <v>82</v>
      </c>
      <c r="R40" s="55" t="s">
        <v>92</v>
      </c>
      <c r="T40" s="55" t="s">
        <v>100</v>
      </c>
      <c r="U40" s="55" t="s">
        <v>124</v>
      </c>
      <c r="X40" s="64">
        <f>X41</f>
        <v>27</v>
      </c>
      <c r="Z40" s="64">
        <f t="shared" si="4"/>
        <v>27</v>
      </c>
      <c r="AA40" s="72">
        <f t="shared" si="4"/>
        <v>27</v>
      </c>
    </row>
    <row r="41" spans="15:27" ht="15.5">
      <c r="O41" s="44" t="s">
        <v>37</v>
      </c>
      <c r="P41" s="20">
        <v>601</v>
      </c>
      <c r="Q41" s="55" t="s">
        <v>82</v>
      </c>
      <c r="R41" s="55" t="s">
        <v>92</v>
      </c>
      <c r="T41" s="55" t="s">
        <v>100</v>
      </c>
      <c r="U41" s="55" t="s">
        <v>125</v>
      </c>
      <c r="X41" s="64">
        <v>27</v>
      </c>
      <c r="Z41" s="64">
        <v>27</v>
      </c>
      <c r="AA41" s="72">
        <v>27</v>
      </c>
    </row>
    <row r="42" spans="15:27" ht="15">
      <c r="O42" s="43" t="s">
        <v>38</v>
      </c>
      <c r="P42" s="20">
        <v>601</v>
      </c>
      <c r="Q42" s="54" t="s">
        <v>82</v>
      </c>
      <c r="R42" s="54" t="s">
        <v>93</v>
      </c>
      <c r="T42" s="54"/>
      <c r="U42" s="54"/>
      <c r="X42" s="63">
        <v>29.2</v>
      </c>
      <c r="Z42" s="63">
        <f t="shared" ref="Z42:AA45" si="5">Z43</f>
        <v>5</v>
      </c>
      <c r="AA42" s="71">
        <f t="shared" si="5"/>
        <v>5</v>
      </c>
    </row>
    <row r="43" spans="15:27" ht="15.5">
      <c r="O43" s="44" t="s">
        <v>20</v>
      </c>
      <c r="P43" s="20">
        <v>601</v>
      </c>
      <c r="Q43" s="55" t="s">
        <v>82</v>
      </c>
      <c r="R43" s="55" t="s">
        <v>93</v>
      </c>
      <c r="T43" s="55" t="s">
        <v>95</v>
      </c>
      <c r="U43" s="55"/>
      <c r="X43" s="64">
        <v>29.2</v>
      </c>
      <c r="Z43" s="64">
        <f t="shared" si="5"/>
        <v>5</v>
      </c>
      <c r="AA43" s="72">
        <f t="shared" si="5"/>
        <v>5</v>
      </c>
    </row>
    <row r="44" spans="15:27" ht="15">
      <c r="O44" s="43" t="s">
        <v>39</v>
      </c>
      <c r="P44" s="20">
        <v>601</v>
      </c>
      <c r="Q44" s="54" t="s">
        <v>82</v>
      </c>
      <c r="R44" s="54" t="s">
        <v>93</v>
      </c>
      <c r="T44" s="54" t="s">
        <v>101</v>
      </c>
      <c r="U44" s="54"/>
      <c r="X44" s="63">
        <f>X45</f>
        <v>5</v>
      </c>
      <c r="Z44" s="63">
        <f>Z45</f>
        <v>5</v>
      </c>
      <c r="AA44" s="71">
        <f>AA45</f>
        <v>5</v>
      </c>
    </row>
    <row r="45" spans="15:27" ht="15.5">
      <c r="O45" s="44" t="s">
        <v>28</v>
      </c>
      <c r="P45" s="20">
        <v>601</v>
      </c>
      <c r="Q45" s="55" t="s">
        <v>82</v>
      </c>
      <c r="R45" s="55" t="s">
        <v>93</v>
      </c>
      <c r="T45" s="55" t="s">
        <v>101</v>
      </c>
      <c r="U45" s="55" t="s">
        <v>122</v>
      </c>
      <c r="X45" s="64">
        <f>X46</f>
        <v>5</v>
      </c>
      <c r="Z45" s="64">
        <f t="shared" si="5"/>
        <v>5</v>
      </c>
      <c r="AA45" s="72">
        <f t="shared" si="5"/>
        <v>5</v>
      </c>
    </row>
    <row r="46" spans="15:27" ht="15.5">
      <c r="O46" s="47" t="s">
        <v>29</v>
      </c>
      <c r="P46" s="20">
        <v>601</v>
      </c>
      <c r="Q46" s="55" t="s">
        <v>82</v>
      </c>
      <c r="R46" s="55" t="s">
        <v>93</v>
      </c>
      <c r="T46" s="55" t="s">
        <v>101</v>
      </c>
      <c r="U46" s="55" t="s">
        <v>123</v>
      </c>
      <c r="X46" s="64">
        <v>5</v>
      </c>
      <c r="Z46" s="64">
        <v>5</v>
      </c>
      <c r="AA46" s="72">
        <v>5</v>
      </c>
    </row>
    <row r="47" spans="15:27" ht="15.5">
      <c r="O47" s="43" t="s">
        <v>32</v>
      </c>
      <c r="P47" s="20">
        <v>601</v>
      </c>
      <c r="Q47" s="55" t="s">
        <v>82</v>
      </c>
      <c r="R47" s="55" t="s">
        <v>93</v>
      </c>
      <c r="T47" s="56" t="s">
        <v>97</v>
      </c>
      <c r="U47" s="55"/>
      <c r="X47" s="64">
        <v>24.2</v>
      </c>
      <c r="Z47" s="64"/>
      <c r="AA47" s="72"/>
    </row>
    <row r="48" spans="15:27" ht="15.5">
      <c r="O48" s="44" t="s">
        <v>26</v>
      </c>
      <c r="P48" s="20">
        <v>601</v>
      </c>
      <c r="Q48" s="55" t="s">
        <v>82</v>
      </c>
      <c r="R48" s="55" t="s">
        <v>93</v>
      </c>
      <c r="T48" s="57" t="s">
        <v>97</v>
      </c>
      <c r="U48" s="55" t="s">
        <v>120</v>
      </c>
      <c r="X48" s="64">
        <v>24.2</v>
      </c>
      <c r="Z48" s="64"/>
      <c r="AA48" s="72"/>
    </row>
    <row r="49" spans="15:27" ht="31">
      <c r="O49" s="44" t="s">
        <v>27</v>
      </c>
      <c r="P49" s="20">
        <v>601</v>
      </c>
      <c r="Q49" s="55" t="s">
        <v>82</v>
      </c>
      <c r="R49" s="55" t="s">
        <v>93</v>
      </c>
      <c r="T49" s="57" t="s">
        <v>97</v>
      </c>
      <c r="U49" s="55" t="s">
        <v>121</v>
      </c>
      <c r="X49" s="64">
        <v>24.2</v>
      </c>
      <c r="Z49" s="64"/>
      <c r="AA49" s="72"/>
    </row>
    <row r="50" spans="15:27" ht="15">
      <c r="O50" s="48" t="s">
        <v>40</v>
      </c>
      <c r="P50" s="20">
        <v>601</v>
      </c>
      <c r="Q50" s="54" t="s">
        <v>83</v>
      </c>
      <c r="R50" s="54"/>
      <c r="T50" s="54"/>
      <c r="U50" s="54"/>
      <c r="X50" s="63">
        <f>X51</f>
        <v>113.80000000000001</v>
      </c>
      <c r="Z50" s="63">
        <f t="shared" ref="Z50:AA51" si="6">Z51</f>
        <v>117.7</v>
      </c>
      <c r="AA50" s="71">
        <f t="shared" si="6"/>
        <v>121.8</v>
      </c>
    </row>
    <row r="51" spans="15:27" ht="15">
      <c r="O51" s="48" t="s">
        <v>41</v>
      </c>
      <c r="P51" s="20">
        <v>601</v>
      </c>
      <c r="Q51" s="54" t="s">
        <v>83</v>
      </c>
      <c r="R51" s="54" t="s">
        <v>84</v>
      </c>
      <c r="T51" s="54"/>
      <c r="U51" s="54"/>
      <c r="X51" s="63">
        <f t="shared" ref="X51" si="7">X52</f>
        <v>113.80000000000001</v>
      </c>
      <c r="Z51" s="63">
        <f t="shared" si="6"/>
        <v>117.7</v>
      </c>
      <c r="AA51" s="71">
        <f t="shared" si="6"/>
        <v>121.8</v>
      </c>
    </row>
    <row r="52" spans="15:27" ht="15.5">
      <c r="O52" s="47" t="s">
        <v>20</v>
      </c>
      <c r="P52" s="20">
        <v>601</v>
      </c>
      <c r="Q52" s="55" t="s">
        <v>83</v>
      </c>
      <c r="R52" s="55" t="s">
        <v>84</v>
      </c>
      <c r="T52" s="55" t="s">
        <v>95</v>
      </c>
      <c r="U52" s="55"/>
      <c r="X52" s="64">
        <f>X53</f>
        <v>113.80000000000001</v>
      </c>
      <c r="Z52" s="64">
        <f>Z53</f>
        <v>117.7</v>
      </c>
      <c r="AA52" s="72">
        <f>AA53</f>
        <v>121.8</v>
      </c>
    </row>
    <row r="53" spans="15:27" ht="30">
      <c r="O53" s="48" t="s">
        <v>42</v>
      </c>
      <c r="P53" s="20">
        <v>601</v>
      </c>
      <c r="Q53" s="54" t="s">
        <v>83</v>
      </c>
      <c r="R53" s="54" t="s">
        <v>84</v>
      </c>
      <c r="T53" s="54" t="s">
        <v>102</v>
      </c>
      <c r="U53" s="54"/>
      <c r="X53" s="63">
        <f>X54+X56</f>
        <v>113.80000000000001</v>
      </c>
      <c r="Z53" s="63">
        <f>Z55+Z57</f>
        <v>117.7</v>
      </c>
      <c r="AA53" s="71">
        <f>AA55+AA57</f>
        <v>121.8</v>
      </c>
    </row>
    <row r="54" spans="15:27" ht="46.5">
      <c r="O54" s="47" t="s">
        <v>22</v>
      </c>
      <c r="P54" s="20">
        <v>601</v>
      </c>
      <c r="Q54" s="55" t="s">
        <v>83</v>
      </c>
      <c r="R54" s="55" t="s">
        <v>84</v>
      </c>
      <c r="T54" s="55" t="s">
        <v>102</v>
      </c>
      <c r="U54" s="55" t="s">
        <v>118</v>
      </c>
      <c r="X54" s="64">
        <f>X55</f>
        <v>106.4</v>
      </c>
      <c r="Z54" s="64">
        <f>Z55</f>
        <v>113.9</v>
      </c>
      <c r="AA54" s="72">
        <f>AA55</f>
        <v>121.8</v>
      </c>
    </row>
    <row r="55" spans="15:27" ht="15.5">
      <c r="O55" s="47" t="s">
        <v>43</v>
      </c>
      <c r="P55" s="20">
        <v>601</v>
      </c>
      <c r="Q55" s="55" t="s">
        <v>83</v>
      </c>
      <c r="R55" s="55" t="s">
        <v>84</v>
      </c>
      <c r="T55" s="55" t="s">
        <v>102</v>
      </c>
      <c r="U55" s="55" t="s">
        <v>119</v>
      </c>
      <c r="X55" s="64">
        <v>106.4</v>
      </c>
      <c r="Z55" s="67">
        <v>113.9</v>
      </c>
      <c r="AA55" s="67">
        <v>121.8</v>
      </c>
    </row>
    <row r="56" spans="15:27" ht="15.5">
      <c r="O56" s="47" t="s">
        <v>44</v>
      </c>
      <c r="P56" s="20">
        <v>601</v>
      </c>
      <c r="Q56" s="55" t="s">
        <v>83</v>
      </c>
      <c r="R56" s="55" t="s">
        <v>84</v>
      </c>
      <c r="T56" s="55" t="s">
        <v>102</v>
      </c>
      <c r="U56" s="55" t="s">
        <v>120</v>
      </c>
      <c r="X56" s="64">
        <f>X57</f>
        <v>7.4</v>
      </c>
      <c r="Z56" s="64">
        <f>Z57</f>
        <v>3.8</v>
      </c>
      <c r="AA56" s="72">
        <f>AA57</f>
        <v>0</v>
      </c>
    </row>
    <row r="57" spans="15:27" ht="31">
      <c r="O57" s="47" t="s">
        <v>45</v>
      </c>
      <c r="P57" s="20">
        <v>601</v>
      </c>
      <c r="Q57" s="55" t="s">
        <v>83</v>
      </c>
      <c r="R57" s="55" t="s">
        <v>84</v>
      </c>
      <c r="T57" s="55" t="s">
        <v>102</v>
      </c>
      <c r="U57" s="55" t="s">
        <v>121</v>
      </c>
      <c r="X57" s="64">
        <v>7.4</v>
      </c>
      <c r="Z57" s="67">
        <v>3.8</v>
      </c>
      <c r="AA57" s="67">
        <v>0</v>
      </c>
    </row>
    <row r="58" spans="15:27" ht="15">
      <c r="O58" s="43" t="s">
        <v>46</v>
      </c>
      <c r="P58" s="20">
        <v>601</v>
      </c>
      <c r="Q58" s="54" t="s">
        <v>84</v>
      </c>
      <c r="R58" s="54"/>
      <c r="T58" s="54"/>
      <c r="U58" s="54"/>
      <c r="X58" s="63">
        <f>X59</f>
        <v>5</v>
      </c>
      <c r="Z58" s="63">
        <f t="shared" ref="Z58:AA62" si="8">Z59</f>
        <v>0</v>
      </c>
      <c r="AA58" s="71">
        <f t="shared" si="8"/>
        <v>0</v>
      </c>
    </row>
    <row r="59" spans="15:27" ht="30">
      <c r="O59" s="43" t="s">
        <v>47</v>
      </c>
      <c r="P59" s="20">
        <v>601</v>
      </c>
      <c r="Q59" s="54" t="s">
        <v>84</v>
      </c>
      <c r="R59" s="54" t="s">
        <v>89</v>
      </c>
      <c r="T59" s="54"/>
      <c r="U59" s="62"/>
      <c r="X59" s="63">
        <f>X60</f>
        <v>5</v>
      </c>
      <c r="Z59" s="63">
        <f t="shared" si="8"/>
        <v>0</v>
      </c>
      <c r="AA59" s="71">
        <f t="shared" si="8"/>
        <v>0</v>
      </c>
    </row>
    <row r="60" spans="15:27" ht="15.5">
      <c r="O60" s="44" t="s">
        <v>20</v>
      </c>
      <c r="P60" s="20">
        <v>601</v>
      </c>
      <c r="Q60" s="55" t="s">
        <v>84</v>
      </c>
      <c r="R60" s="55" t="s">
        <v>89</v>
      </c>
      <c r="T60" s="55" t="s">
        <v>95</v>
      </c>
      <c r="U60" s="62"/>
      <c r="X60" s="64">
        <f>X61</f>
        <v>5</v>
      </c>
      <c r="Z60" s="64">
        <f t="shared" si="8"/>
        <v>0</v>
      </c>
      <c r="AA60" s="72">
        <f t="shared" si="8"/>
        <v>0</v>
      </c>
    </row>
    <row r="61" spans="15:27" ht="30">
      <c r="O61" s="43" t="s">
        <v>48</v>
      </c>
      <c r="P61" s="20">
        <v>601</v>
      </c>
      <c r="Q61" s="54" t="s">
        <v>84</v>
      </c>
      <c r="R61" s="54" t="s">
        <v>89</v>
      </c>
      <c r="T61" s="54" t="s">
        <v>103</v>
      </c>
      <c r="U61" s="62"/>
      <c r="X61" s="63">
        <f>X62</f>
        <v>5</v>
      </c>
      <c r="Z61" s="63">
        <f t="shared" si="8"/>
        <v>0</v>
      </c>
      <c r="AA61" s="71">
        <f t="shared" si="8"/>
        <v>0</v>
      </c>
    </row>
    <row r="62" spans="15:27" ht="15.5">
      <c r="O62" s="47" t="s">
        <v>44</v>
      </c>
      <c r="P62" s="20">
        <v>601</v>
      </c>
      <c r="Q62" s="55" t="s">
        <v>84</v>
      </c>
      <c r="R62" s="55" t="s">
        <v>89</v>
      </c>
      <c r="T62" s="55" t="s">
        <v>103</v>
      </c>
      <c r="U62" s="55" t="s">
        <v>120</v>
      </c>
      <c r="X62" s="64">
        <f>X63</f>
        <v>5</v>
      </c>
      <c r="Z62" s="64">
        <f t="shared" si="8"/>
        <v>0</v>
      </c>
      <c r="AA62" s="72">
        <f t="shared" si="8"/>
        <v>0</v>
      </c>
    </row>
    <row r="63" spans="15:27" ht="31">
      <c r="O63" s="47" t="s">
        <v>45</v>
      </c>
      <c r="P63" s="20">
        <v>601</v>
      </c>
      <c r="Q63" s="55" t="s">
        <v>84</v>
      </c>
      <c r="R63" s="55" t="s">
        <v>89</v>
      </c>
      <c r="T63" s="55" t="s">
        <v>103</v>
      </c>
      <c r="U63" s="55" t="s">
        <v>121</v>
      </c>
      <c r="X63" s="64">
        <v>5</v>
      </c>
      <c r="Z63" s="69">
        <v>0</v>
      </c>
      <c r="AA63" s="69">
        <v>0</v>
      </c>
    </row>
    <row r="64" spans="15:27" ht="15">
      <c r="O64" s="43" t="s">
        <v>49</v>
      </c>
      <c r="P64" s="20">
        <v>601</v>
      </c>
      <c r="Q64" s="58" t="s">
        <v>85</v>
      </c>
      <c r="R64" s="58"/>
      <c r="T64" s="58"/>
      <c r="U64" s="58"/>
      <c r="X64" s="63">
        <f>X65</f>
        <v>908.9</v>
      </c>
      <c r="Z64" s="63">
        <f>Z65</f>
        <v>929</v>
      </c>
      <c r="AA64" s="63">
        <f>AA65</f>
        <v>950</v>
      </c>
    </row>
    <row r="65" spans="15:27" ht="15">
      <c r="O65" s="43" t="s">
        <v>50</v>
      </c>
      <c r="P65" s="20">
        <v>601</v>
      </c>
      <c r="Q65" s="58" t="s">
        <v>85</v>
      </c>
      <c r="R65" s="58" t="s">
        <v>94</v>
      </c>
      <c r="T65" s="58"/>
      <c r="U65" s="58"/>
      <c r="X65" s="63">
        <f>X66</f>
        <v>908.9</v>
      </c>
      <c r="Z65" s="63">
        <f>Z66</f>
        <v>929</v>
      </c>
      <c r="AA65" s="63">
        <f>AA66</f>
        <v>950</v>
      </c>
    </row>
    <row r="66" spans="15:27" ht="15.5">
      <c r="O66" s="44" t="s">
        <v>20</v>
      </c>
      <c r="P66" s="20">
        <v>601</v>
      </c>
      <c r="Q66" s="59" t="s">
        <v>85</v>
      </c>
      <c r="R66" s="59" t="s">
        <v>94</v>
      </c>
      <c r="T66" s="55" t="s">
        <v>95</v>
      </c>
      <c r="U66" s="59"/>
      <c r="X66" s="64">
        <f>X67+X70+X73</f>
        <v>908.9</v>
      </c>
      <c r="Z66" s="64">
        <f>Z67+Z70+Z73</f>
        <v>929</v>
      </c>
      <c r="AA66" s="64">
        <f>AA67+AA70+AA73</f>
        <v>950</v>
      </c>
    </row>
    <row r="67" spans="15:27" ht="15">
      <c r="O67" s="43" t="s">
        <v>51</v>
      </c>
      <c r="P67" s="20">
        <v>601</v>
      </c>
      <c r="Q67" s="54" t="s">
        <v>85</v>
      </c>
      <c r="R67" s="54" t="s">
        <v>94</v>
      </c>
      <c r="T67" s="54" t="s">
        <v>104</v>
      </c>
      <c r="U67" s="58"/>
      <c r="X67" s="63">
        <f t="shared" ref="X67:X68" si="9">X68</f>
        <v>504.8</v>
      </c>
      <c r="Z67" s="63">
        <f t="shared" ref="Z67:AA68" si="10">Z68</f>
        <v>524.9</v>
      </c>
      <c r="AA67" s="71">
        <f t="shared" si="10"/>
        <v>545.9</v>
      </c>
    </row>
    <row r="68" spans="15:27" ht="15.5">
      <c r="O68" s="44" t="s">
        <v>52</v>
      </c>
      <c r="P68" s="20">
        <v>601</v>
      </c>
      <c r="Q68" s="59" t="s">
        <v>85</v>
      </c>
      <c r="R68" s="59" t="s">
        <v>94</v>
      </c>
      <c r="T68" s="55" t="s">
        <v>104</v>
      </c>
      <c r="U68" s="59" t="s">
        <v>120</v>
      </c>
      <c r="X68" s="64">
        <f t="shared" si="9"/>
        <v>504.8</v>
      </c>
      <c r="Z68" s="64">
        <f t="shared" si="10"/>
        <v>524.9</v>
      </c>
      <c r="AA68" s="72">
        <f t="shared" si="10"/>
        <v>545.9</v>
      </c>
    </row>
    <row r="69" spans="15:27" ht="31">
      <c r="O69" s="44" t="s">
        <v>27</v>
      </c>
      <c r="P69" s="20">
        <v>601</v>
      </c>
      <c r="Q69" s="59" t="s">
        <v>85</v>
      </c>
      <c r="R69" s="59" t="s">
        <v>94</v>
      </c>
      <c r="T69" s="55" t="s">
        <v>104</v>
      </c>
      <c r="U69" s="59" t="s">
        <v>121</v>
      </c>
      <c r="X69" s="64">
        <v>504.8</v>
      </c>
      <c r="Z69" s="69">
        <v>524.9</v>
      </c>
      <c r="AA69" s="69">
        <v>545.9</v>
      </c>
    </row>
    <row r="70" spans="15:27" ht="26.5" customHeight="1">
      <c r="O70" s="43" t="s">
        <v>135</v>
      </c>
      <c r="P70" s="20">
        <v>601</v>
      </c>
      <c r="Q70" s="58" t="s">
        <v>85</v>
      </c>
      <c r="R70" s="58" t="s">
        <v>94</v>
      </c>
      <c r="T70" s="54" t="s">
        <v>105</v>
      </c>
      <c r="U70" s="59"/>
      <c r="X70" s="63">
        <f t="shared" ref="X70:X71" si="11">X71</f>
        <v>400</v>
      </c>
      <c r="Z70" s="63">
        <f t="shared" ref="Z70:AA71" si="12">Z71</f>
        <v>400</v>
      </c>
      <c r="AA70" s="63">
        <f t="shared" si="12"/>
        <v>400</v>
      </c>
    </row>
    <row r="71" spans="15:27" ht="15.5">
      <c r="O71" s="44" t="s">
        <v>52</v>
      </c>
      <c r="P71" s="20">
        <v>601</v>
      </c>
      <c r="Q71" s="59" t="s">
        <v>85</v>
      </c>
      <c r="R71" s="59" t="s">
        <v>94</v>
      </c>
      <c r="T71" s="55" t="s">
        <v>105</v>
      </c>
      <c r="U71" s="59" t="s">
        <v>120</v>
      </c>
      <c r="X71" s="64">
        <f t="shared" si="11"/>
        <v>400</v>
      </c>
      <c r="Z71" s="64">
        <f t="shared" si="12"/>
        <v>400</v>
      </c>
      <c r="AA71" s="64">
        <f t="shared" si="12"/>
        <v>400</v>
      </c>
    </row>
    <row r="72" spans="15:27" ht="31">
      <c r="O72" s="44" t="s">
        <v>27</v>
      </c>
      <c r="P72" s="20">
        <v>601</v>
      </c>
      <c r="Q72" s="59" t="s">
        <v>85</v>
      </c>
      <c r="R72" s="59" t="s">
        <v>94</v>
      </c>
      <c r="T72" s="61" t="s">
        <v>105</v>
      </c>
      <c r="U72" s="59" t="s">
        <v>121</v>
      </c>
      <c r="X72" s="65">
        <v>400</v>
      </c>
      <c r="Z72" s="70">
        <v>400</v>
      </c>
      <c r="AA72" s="69">
        <v>400</v>
      </c>
    </row>
    <row r="73" spans="15:27" ht="30">
      <c r="O73" s="43" t="s">
        <v>136</v>
      </c>
      <c r="P73" s="20">
        <v>601</v>
      </c>
      <c r="Q73" s="58" t="s">
        <v>85</v>
      </c>
      <c r="R73" s="58" t="s">
        <v>94</v>
      </c>
      <c r="T73" s="54" t="s">
        <v>106</v>
      </c>
      <c r="U73" s="59"/>
      <c r="X73" s="63">
        <f t="shared" ref="X73:X74" si="13">X74</f>
        <v>4.0999999999999996</v>
      </c>
      <c r="Z73" s="63">
        <f t="shared" ref="Z73:AA74" si="14">Z74</f>
        <v>4.0999999999999996</v>
      </c>
      <c r="AA73" s="63">
        <f t="shared" si="14"/>
        <v>4.0999999999999996</v>
      </c>
    </row>
    <row r="74" spans="15:27" ht="15.5">
      <c r="O74" s="44" t="s">
        <v>52</v>
      </c>
      <c r="P74" s="20">
        <v>601</v>
      </c>
      <c r="Q74" s="59" t="s">
        <v>85</v>
      </c>
      <c r="R74" s="59" t="s">
        <v>94</v>
      </c>
      <c r="T74" s="55" t="s">
        <v>106</v>
      </c>
      <c r="U74" s="59" t="s">
        <v>120</v>
      </c>
      <c r="X74" s="64">
        <f t="shared" si="13"/>
        <v>4.0999999999999996</v>
      </c>
      <c r="Z74" s="64">
        <f t="shared" si="14"/>
        <v>4.0999999999999996</v>
      </c>
      <c r="AA74" s="64">
        <f t="shared" si="14"/>
        <v>4.0999999999999996</v>
      </c>
    </row>
    <row r="75" spans="15:27" ht="31">
      <c r="O75" s="44" t="s">
        <v>27</v>
      </c>
      <c r="P75" s="20">
        <v>601</v>
      </c>
      <c r="Q75" s="59" t="s">
        <v>85</v>
      </c>
      <c r="R75" s="59" t="s">
        <v>94</v>
      </c>
      <c r="T75" s="55" t="s">
        <v>106</v>
      </c>
      <c r="U75" s="59" t="s">
        <v>121</v>
      </c>
      <c r="X75" s="64">
        <v>4.0999999999999996</v>
      </c>
      <c r="Z75" s="70">
        <v>4.0999999999999996</v>
      </c>
      <c r="AA75" s="69">
        <v>4.0999999999999996</v>
      </c>
    </row>
    <row r="76" spans="15:27" ht="15">
      <c r="O76" s="43" t="s">
        <v>53</v>
      </c>
      <c r="P76" s="20">
        <v>601</v>
      </c>
      <c r="Q76" s="54" t="s">
        <v>86</v>
      </c>
      <c r="R76" s="54"/>
      <c r="T76" s="54"/>
      <c r="U76" s="54"/>
      <c r="X76" s="63">
        <f>X77+X90</f>
        <v>364.30000000000007</v>
      </c>
      <c r="Z76" s="63">
        <f>Z77+Z90</f>
        <v>5.9</v>
      </c>
      <c r="AA76" s="71">
        <f>AA77+AA90</f>
        <v>411.2</v>
      </c>
    </row>
    <row r="77" spans="15:27" ht="15.5">
      <c r="O77" s="43" t="s">
        <v>54</v>
      </c>
      <c r="P77" s="20">
        <v>601</v>
      </c>
      <c r="Q77" s="54" t="s">
        <v>86</v>
      </c>
      <c r="R77" s="54" t="s">
        <v>83</v>
      </c>
      <c r="T77" s="55"/>
      <c r="U77" s="55"/>
      <c r="X77" s="63">
        <f>X78</f>
        <v>43.8</v>
      </c>
      <c r="Z77" s="63">
        <v>5.9</v>
      </c>
      <c r="AA77" s="71">
        <f>AA78</f>
        <v>411.2</v>
      </c>
    </row>
    <row r="78" spans="15:27" ht="15.5">
      <c r="O78" s="44" t="s">
        <v>20</v>
      </c>
      <c r="P78" s="20">
        <v>601</v>
      </c>
      <c r="Q78" s="55" t="s">
        <v>86</v>
      </c>
      <c r="R78" s="55" t="s">
        <v>83</v>
      </c>
      <c r="T78" s="55" t="s">
        <v>95</v>
      </c>
      <c r="U78" s="55"/>
      <c r="X78" s="64">
        <f>X79</f>
        <v>43.8</v>
      </c>
      <c r="Z78" s="64">
        <v>5.9</v>
      </c>
      <c r="AA78" s="72">
        <v>411.2</v>
      </c>
    </row>
    <row r="79" spans="15:27" ht="15">
      <c r="O79" s="43" t="s">
        <v>55</v>
      </c>
      <c r="P79" s="20">
        <v>601</v>
      </c>
      <c r="Q79" s="54" t="s">
        <v>86</v>
      </c>
      <c r="R79" s="54" t="s">
        <v>83</v>
      </c>
      <c r="T79" s="54" t="s">
        <v>107</v>
      </c>
      <c r="U79" s="54"/>
      <c r="X79" s="63">
        <f>X82+X80</f>
        <v>43.8</v>
      </c>
      <c r="Z79" s="63">
        <f>Z82</f>
        <v>5.9</v>
      </c>
      <c r="AA79" s="71">
        <f>AA82</f>
        <v>5.9</v>
      </c>
    </row>
    <row r="80" spans="15:27" ht="15.5">
      <c r="O80" s="44" t="s">
        <v>52</v>
      </c>
      <c r="P80" s="20">
        <v>601</v>
      </c>
      <c r="Q80" s="54" t="s">
        <v>86</v>
      </c>
      <c r="R80" s="54" t="s">
        <v>83</v>
      </c>
      <c r="T80" s="55" t="s">
        <v>107</v>
      </c>
      <c r="U80" s="54" t="s">
        <v>120</v>
      </c>
      <c r="X80" s="63">
        <f>X81</f>
        <v>33.799999999999997</v>
      </c>
      <c r="Z80" s="63">
        <v>0</v>
      </c>
      <c r="AA80" s="71">
        <v>0</v>
      </c>
    </row>
    <row r="81" spans="15:27" ht="31">
      <c r="O81" s="44" t="s">
        <v>27</v>
      </c>
      <c r="P81" s="20">
        <v>601</v>
      </c>
      <c r="Q81" s="54" t="s">
        <v>86</v>
      </c>
      <c r="R81" s="54" t="s">
        <v>83</v>
      </c>
      <c r="T81" s="55" t="s">
        <v>107</v>
      </c>
      <c r="U81" s="54" t="s">
        <v>121</v>
      </c>
      <c r="X81" s="63">
        <v>33.799999999999997</v>
      </c>
      <c r="Z81" s="63">
        <v>0</v>
      </c>
      <c r="AA81" s="71">
        <v>0</v>
      </c>
    </row>
    <row r="82" spans="15:27" ht="15.5">
      <c r="O82" s="44" t="s">
        <v>28</v>
      </c>
      <c r="P82" s="20">
        <v>601</v>
      </c>
      <c r="Q82" s="55" t="s">
        <v>86</v>
      </c>
      <c r="R82" s="55" t="s">
        <v>83</v>
      </c>
      <c r="T82" s="55" t="s">
        <v>107</v>
      </c>
      <c r="U82" s="55" t="s">
        <v>122</v>
      </c>
      <c r="X82" s="64">
        <v>10</v>
      </c>
      <c r="Z82" s="64">
        <f>Z83</f>
        <v>5.9</v>
      </c>
      <c r="AA82" s="72">
        <f>AA83</f>
        <v>5.9</v>
      </c>
    </row>
    <row r="83" spans="15:27" ht="15.5">
      <c r="O83" s="44" t="s">
        <v>56</v>
      </c>
      <c r="P83" s="20">
        <v>601</v>
      </c>
      <c r="Q83" s="55" t="s">
        <v>86</v>
      </c>
      <c r="R83" s="55" t="s">
        <v>83</v>
      </c>
      <c r="T83" s="55" t="s">
        <v>107</v>
      </c>
      <c r="U83" s="55" t="s">
        <v>123</v>
      </c>
      <c r="X83" s="64">
        <v>10</v>
      </c>
      <c r="Z83" s="67">
        <v>5.9</v>
      </c>
      <c r="AA83" s="67">
        <v>5.9</v>
      </c>
    </row>
    <row r="84" spans="15:27" ht="15">
      <c r="O84" s="49" t="s">
        <v>57</v>
      </c>
      <c r="P84" s="20">
        <v>601</v>
      </c>
      <c r="Q84" s="54" t="s">
        <v>86</v>
      </c>
      <c r="R84" s="54" t="s">
        <v>83</v>
      </c>
      <c r="T84" s="54" t="s">
        <v>108</v>
      </c>
      <c r="U84" s="54"/>
      <c r="X84" s="63">
        <f t="shared" ref="X84" si="15">X85</f>
        <v>0</v>
      </c>
      <c r="Z84" s="63">
        <f t="shared" ref="Z84:AA85" si="16">Z85</f>
        <v>0</v>
      </c>
      <c r="AA84" s="71">
        <f t="shared" si="16"/>
        <v>400</v>
      </c>
    </row>
    <row r="85" spans="15:27" ht="15.5">
      <c r="O85" s="44" t="s">
        <v>58</v>
      </c>
      <c r="P85" s="20">
        <v>601</v>
      </c>
      <c r="Q85" s="55" t="s">
        <v>86</v>
      </c>
      <c r="R85" s="55" t="s">
        <v>83</v>
      </c>
      <c r="T85" s="54" t="s">
        <v>108</v>
      </c>
      <c r="U85" s="55" t="s">
        <v>126</v>
      </c>
      <c r="X85" s="64"/>
      <c r="Z85" s="64">
        <f t="shared" si="16"/>
        <v>0</v>
      </c>
      <c r="AA85" s="72">
        <f t="shared" si="16"/>
        <v>400</v>
      </c>
    </row>
    <row r="86" spans="15:27" ht="15.5">
      <c r="O86" s="50" t="s">
        <v>59</v>
      </c>
      <c r="P86" s="20">
        <v>601</v>
      </c>
      <c r="Q86" s="55" t="s">
        <v>86</v>
      </c>
      <c r="R86" s="55" t="s">
        <v>83</v>
      </c>
      <c r="T86" s="54" t="s">
        <v>108</v>
      </c>
      <c r="U86" s="55" t="s">
        <v>127</v>
      </c>
      <c r="X86" s="64"/>
      <c r="Z86" s="67">
        <v>0</v>
      </c>
      <c r="AA86" s="67">
        <v>400</v>
      </c>
    </row>
    <row r="87" spans="15:27" ht="30">
      <c r="O87" s="49" t="s">
        <v>60</v>
      </c>
      <c r="P87" s="20">
        <v>601</v>
      </c>
      <c r="Q87" s="54" t="s">
        <v>86</v>
      </c>
      <c r="R87" s="54" t="s">
        <v>83</v>
      </c>
      <c r="T87" s="54" t="s">
        <v>109</v>
      </c>
      <c r="U87" s="54"/>
      <c r="X87" s="63">
        <f t="shared" ref="X87:X88" si="17">X88</f>
        <v>0</v>
      </c>
      <c r="Z87" s="63">
        <f t="shared" ref="Z87:AA88" si="18">Z88</f>
        <v>0</v>
      </c>
      <c r="AA87" s="71">
        <f t="shared" si="18"/>
        <v>5.3</v>
      </c>
    </row>
    <row r="88" spans="15:27" ht="15.5">
      <c r="O88" s="44" t="s">
        <v>58</v>
      </c>
      <c r="P88" s="20">
        <v>601</v>
      </c>
      <c r="Q88" s="55" t="s">
        <v>86</v>
      </c>
      <c r="R88" s="55" t="s">
        <v>83</v>
      </c>
      <c r="T88" s="54" t="s">
        <v>109</v>
      </c>
      <c r="U88" s="55" t="s">
        <v>126</v>
      </c>
      <c r="X88" s="64">
        <f t="shared" si="17"/>
        <v>0</v>
      </c>
      <c r="Z88" s="64">
        <f t="shared" si="18"/>
        <v>0</v>
      </c>
      <c r="AA88" s="72">
        <f t="shared" si="18"/>
        <v>5.3</v>
      </c>
    </row>
    <row r="89" spans="15:27" ht="15.5">
      <c r="O89" s="50" t="s">
        <v>59</v>
      </c>
      <c r="P89" s="20">
        <v>601</v>
      </c>
      <c r="Q89" s="55" t="s">
        <v>86</v>
      </c>
      <c r="R89" s="55" t="s">
        <v>83</v>
      </c>
      <c r="T89" s="54" t="s">
        <v>109</v>
      </c>
      <c r="U89" s="55" t="s">
        <v>127</v>
      </c>
      <c r="X89" s="64"/>
      <c r="Z89" s="67">
        <v>0</v>
      </c>
      <c r="AA89" s="67">
        <v>5.3</v>
      </c>
    </row>
    <row r="90" spans="15:27" ht="15.5">
      <c r="O90" s="43" t="s">
        <v>61</v>
      </c>
      <c r="P90" s="20">
        <v>601</v>
      </c>
      <c r="Q90" s="54" t="s">
        <v>86</v>
      </c>
      <c r="R90" s="54" t="s">
        <v>84</v>
      </c>
      <c r="T90" s="55"/>
      <c r="U90" s="55"/>
      <c r="X90" s="63">
        <f>X91</f>
        <v>320.50000000000006</v>
      </c>
      <c r="Z90" s="63">
        <f>Z91+Z101</f>
        <v>0</v>
      </c>
      <c r="AA90" s="71">
        <f>AA91+AA101</f>
        <v>0</v>
      </c>
    </row>
    <row r="91" spans="15:27" ht="15.5">
      <c r="O91" s="44" t="s">
        <v>20</v>
      </c>
      <c r="P91" s="20">
        <v>601</v>
      </c>
      <c r="Q91" s="55" t="s">
        <v>86</v>
      </c>
      <c r="R91" s="55" t="s">
        <v>84</v>
      </c>
      <c r="T91" s="55" t="s">
        <v>95</v>
      </c>
      <c r="U91" s="55"/>
      <c r="X91" s="64">
        <f>X92+X95+X98+X101</f>
        <v>320.50000000000006</v>
      </c>
      <c r="Z91" s="64">
        <f t="shared" ref="Z91:AA99" si="19">Z92</f>
        <v>0</v>
      </c>
      <c r="AA91" s="72">
        <f t="shared" si="19"/>
        <v>0</v>
      </c>
    </row>
    <row r="92" spans="15:27" ht="15">
      <c r="O92" s="43" t="s">
        <v>62</v>
      </c>
      <c r="P92" s="20">
        <v>601</v>
      </c>
      <c r="Q92" s="54" t="s">
        <v>86</v>
      </c>
      <c r="R92" s="54" t="s">
        <v>84</v>
      </c>
      <c r="T92" s="54" t="s">
        <v>110</v>
      </c>
      <c r="U92" s="54"/>
      <c r="X92" s="63">
        <f>X93</f>
        <v>152.4</v>
      </c>
      <c r="Z92" s="63">
        <f t="shared" si="19"/>
        <v>0</v>
      </c>
      <c r="AA92" s="71">
        <f t="shared" si="19"/>
        <v>0</v>
      </c>
    </row>
    <row r="93" spans="15:27" ht="15.5">
      <c r="O93" s="44" t="s">
        <v>52</v>
      </c>
      <c r="P93" s="20">
        <v>601</v>
      </c>
      <c r="Q93" s="55" t="s">
        <v>86</v>
      </c>
      <c r="R93" s="55" t="s">
        <v>84</v>
      </c>
      <c r="T93" s="55" t="s">
        <v>110</v>
      </c>
      <c r="U93" s="55" t="s">
        <v>120</v>
      </c>
      <c r="X93" s="64">
        <f t="shared" ref="X93:X99" si="20">X94</f>
        <v>152.4</v>
      </c>
      <c r="Z93" s="64">
        <f t="shared" si="19"/>
        <v>0</v>
      </c>
      <c r="AA93" s="72">
        <f t="shared" si="19"/>
        <v>0</v>
      </c>
    </row>
    <row r="94" spans="15:27" ht="31">
      <c r="O94" s="44" t="s">
        <v>27</v>
      </c>
      <c r="P94" s="20">
        <v>601</v>
      </c>
      <c r="Q94" s="55" t="s">
        <v>86</v>
      </c>
      <c r="R94" s="55" t="s">
        <v>84</v>
      </c>
      <c r="T94" s="55" t="s">
        <v>110</v>
      </c>
      <c r="U94" s="55" t="s">
        <v>121</v>
      </c>
      <c r="X94" s="64">
        <v>152.4</v>
      </c>
      <c r="Z94" s="67">
        <v>0</v>
      </c>
      <c r="AA94" s="67">
        <v>0</v>
      </c>
    </row>
    <row r="95" spans="15:27" ht="15.5">
      <c r="O95" s="43" t="s">
        <v>63</v>
      </c>
      <c r="P95" s="20">
        <v>601</v>
      </c>
      <c r="Q95" s="54" t="s">
        <v>86</v>
      </c>
      <c r="R95" s="54" t="s">
        <v>84</v>
      </c>
      <c r="T95" s="54" t="s">
        <v>111</v>
      </c>
      <c r="U95" s="54"/>
      <c r="X95" s="63">
        <f>X96</f>
        <v>2</v>
      </c>
      <c r="Z95" s="68"/>
      <c r="AA95" s="67"/>
    </row>
    <row r="96" spans="15:27" ht="15.5">
      <c r="O96" s="44" t="s">
        <v>52</v>
      </c>
      <c r="P96" s="20">
        <v>601</v>
      </c>
      <c r="Q96" s="55" t="s">
        <v>86</v>
      </c>
      <c r="R96" s="55" t="s">
        <v>84</v>
      </c>
      <c r="T96" s="55" t="s">
        <v>111</v>
      </c>
      <c r="U96" s="55" t="s">
        <v>120</v>
      </c>
      <c r="X96" s="64">
        <f>X97</f>
        <v>2</v>
      </c>
      <c r="Z96" s="68"/>
      <c r="AA96" s="67"/>
    </row>
    <row r="97" spans="15:27" ht="31">
      <c r="O97" s="44" t="s">
        <v>27</v>
      </c>
      <c r="P97" s="20">
        <v>601</v>
      </c>
      <c r="Q97" s="55" t="s">
        <v>86</v>
      </c>
      <c r="R97" s="55" t="s">
        <v>84</v>
      </c>
      <c r="T97" s="55" t="s">
        <v>111</v>
      </c>
      <c r="U97" s="55" t="s">
        <v>121</v>
      </c>
      <c r="X97" s="64">
        <v>2</v>
      </c>
      <c r="Z97" s="68"/>
      <c r="AA97" s="67"/>
    </row>
    <row r="98" spans="15:27" ht="15">
      <c r="O98" s="43" t="s">
        <v>64</v>
      </c>
      <c r="P98" s="20">
        <v>601</v>
      </c>
      <c r="Q98" s="54" t="s">
        <v>86</v>
      </c>
      <c r="R98" s="54" t="s">
        <v>84</v>
      </c>
      <c r="T98" s="54" t="s">
        <v>112</v>
      </c>
      <c r="U98" s="54"/>
      <c r="X98" s="63">
        <f t="shared" si="20"/>
        <v>131.80000000000001</v>
      </c>
      <c r="Z98" s="63">
        <f t="shared" si="19"/>
        <v>0</v>
      </c>
      <c r="AA98" s="71">
        <f t="shared" si="19"/>
        <v>0</v>
      </c>
    </row>
    <row r="99" spans="15:27" ht="15.5">
      <c r="O99" s="44" t="s">
        <v>52</v>
      </c>
      <c r="P99" s="20">
        <v>601</v>
      </c>
      <c r="Q99" s="55" t="s">
        <v>86</v>
      </c>
      <c r="R99" s="55" t="s">
        <v>84</v>
      </c>
      <c r="T99" s="55" t="s">
        <v>112</v>
      </c>
      <c r="U99" s="55" t="s">
        <v>120</v>
      </c>
      <c r="X99" s="64">
        <f t="shared" si="20"/>
        <v>131.80000000000001</v>
      </c>
      <c r="Z99" s="64">
        <f t="shared" si="19"/>
        <v>0</v>
      </c>
      <c r="AA99" s="72">
        <f t="shared" si="19"/>
        <v>0</v>
      </c>
    </row>
    <row r="100" spans="15:27" ht="31">
      <c r="O100" s="44" t="s">
        <v>27</v>
      </c>
      <c r="P100" s="20">
        <v>601</v>
      </c>
      <c r="Q100" s="55" t="s">
        <v>86</v>
      </c>
      <c r="R100" s="55" t="s">
        <v>84</v>
      </c>
      <c r="T100" s="55" t="s">
        <v>112</v>
      </c>
      <c r="U100" s="55" t="s">
        <v>121</v>
      </c>
      <c r="X100" s="64">
        <v>131.80000000000001</v>
      </c>
      <c r="Z100" s="67">
        <v>0</v>
      </c>
      <c r="AA100" s="67">
        <v>0</v>
      </c>
    </row>
    <row r="101" spans="15:27" ht="15">
      <c r="O101" s="43" t="s">
        <v>142</v>
      </c>
      <c r="P101" s="20">
        <v>601</v>
      </c>
      <c r="Q101" s="54" t="s">
        <v>86</v>
      </c>
      <c r="R101" s="54" t="s">
        <v>84</v>
      </c>
      <c r="T101" s="54" t="s">
        <v>113</v>
      </c>
      <c r="U101" s="54"/>
      <c r="X101" s="63">
        <f t="shared" ref="X101:X102" si="21">X102</f>
        <v>34.299999999999997</v>
      </c>
      <c r="Z101" s="63">
        <f t="shared" ref="Z101:AA102" si="22">Z102</f>
        <v>0</v>
      </c>
      <c r="AA101" s="71">
        <v>0</v>
      </c>
    </row>
    <row r="102" spans="15:27" ht="15.5">
      <c r="O102" s="44" t="s">
        <v>26</v>
      </c>
      <c r="P102" s="20">
        <v>601</v>
      </c>
      <c r="Q102" s="55" t="s">
        <v>86</v>
      </c>
      <c r="R102" s="55" t="s">
        <v>84</v>
      </c>
      <c r="T102" s="55" t="s">
        <v>113</v>
      </c>
      <c r="U102" s="55" t="s">
        <v>120</v>
      </c>
      <c r="X102" s="64">
        <f t="shared" si="21"/>
        <v>34.299999999999997</v>
      </c>
      <c r="Z102" s="64">
        <f t="shared" si="22"/>
        <v>0</v>
      </c>
      <c r="AA102" s="72">
        <f t="shared" si="22"/>
        <v>0</v>
      </c>
    </row>
    <row r="103" spans="15:27" ht="31">
      <c r="O103" s="44" t="s">
        <v>27</v>
      </c>
      <c r="P103" s="20">
        <v>601</v>
      </c>
      <c r="Q103" s="55" t="s">
        <v>86</v>
      </c>
      <c r="R103" s="55" t="s">
        <v>84</v>
      </c>
      <c r="T103" s="55" t="s">
        <v>113</v>
      </c>
      <c r="U103" s="55" t="s">
        <v>121</v>
      </c>
      <c r="X103" s="64">
        <v>34.299999999999997</v>
      </c>
      <c r="Z103" s="67">
        <v>0</v>
      </c>
      <c r="AA103" s="67">
        <v>0</v>
      </c>
    </row>
    <row r="104" spans="15:27" ht="15.5">
      <c r="O104" s="44" t="s">
        <v>65</v>
      </c>
      <c r="P104" s="20">
        <v>601</v>
      </c>
      <c r="Q104" s="55" t="s">
        <v>87</v>
      </c>
      <c r="R104" s="55" t="s">
        <v>87</v>
      </c>
      <c r="T104" s="55" t="s">
        <v>114</v>
      </c>
      <c r="U104" s="55" t="s">
        <v>121</v>
      </c>
      <c r="X104" s="64">
        <v>0</v>
      </c>
      <c r="Z104" s="67"/>
      <c r="AA104" s="67"/>
    </row>
    <row r="105" spans="15:27" ht="15.5">
      <c r="O105" s="43" t="s">
        <v>66</v>
      </c>
      <c r="P105" s="20">
        <v>601</v>
      </c>
      <c r="Q105" s="54" t="s">
        <v>87</v>
      </c>
      <c r="R105" s="54" t="s">
        <v>87</v>
      </c>
      <c r="T105" s="54"/>
      <c r="U105" s="54"/>
      <c r="X105" s="63">
        <v>2</v>
      </c>
      <c r="Z105" s="68"/>
      <c r="AA105" s="67"/>
    </row>
    <row r="106" spans="15:27" ht="15.5">
      <c r="O106" s="44" t="s">
        <v>67</v>
      </c>
      <c r="P106" s="20">
        <v>601</v>
      </c>
      <c r="Q106" s="55" t="s">
        <v>87</v>
      </c>
      <c r="R106" s="55" t="s">
        <v>87</v>
      </c>
      <c r="T106" s="55" t="s">
        <v>114</v>
      </c>
      <c r="U106" s="55"/>
      <c r="X106" s="64">
        <f>X107</f>
        <v>2</v>
      </c>
      <c r="Z106" s="68"/>
      <c r="AA106" s="67"/>
    </row>
    <row r="107" spans="15:27" ht="15.5">
      <c r="O107" s="44" t="s">
        <v>26</v>
      </c>
      <c r="P107" s="20">
        <v>601</v>
      </c>
      <c r="Q107" s="55" t="s">
        <v>87</v>
      </c>
      <c r="R107" s="55" t="s">
        <v>87</v>
      </c>
      <c r="T107" s="55" t="s">
        <v>114</v>
      </c>
      <c r="U107" s="55" t="s">
        <v>120</v>
      </c>
      <c r="X107" s="64">
        <f>X108</f>
        <v>2</v>
      </c>
      <c r="Z107" s="68"/>
      <c r="AA107" s="67"/>
    </row>
    <row r="108" spans="15:27" ht="31">
      <c r="O108" s="44" t="s">
        <v>27</v>
      </c>
      <c r="P108" s="20">
        <v>601</v>
      </c>
      <c r="Q108" s="55" t="s">
        <v>87</v>
      </c>
      <c r="R108" s="55" t="s">
        <v>87</v>
      </c>
      <c r="T108" s="55" t="s">
        <v>114</v>
      </c>
      <c r="U108" s="55" t="s">
        <v>121</v>
      </c>
      <c r="X108" s="64">
        <v>2</v>
      </c>
      <c r="Z108" s="68"/>
      <c r="AA108" s="67"/>
    </row>
    <row r="109" spans="15:27" ht="15.5">
      <c r="O109" s="43" t="s">
        <v>68</v>
      </c>
      <c r="P109" s="20">
        <v>601</v>
      </c>
      <c r="Q109" s="54" t="s">
        <v>88</v>
      </c>
      <c r="R109" s="55"/>
      <c r="T109" s="46"/>
      <c r="U109" s="54"/>
      <c r="X109" s="63">
        <f>X110</f>
        <v>6936.9000000000005</v>
      </c>
      <c r="Z109" s="63">
        <f t="shared" ref="Z109:AA110" si="23">Z110</f>
        <v>93</v>
      </c>
      <c r="AA109" s="71">
        <f t="shared" si="23"/>
        <v>96</v>
      </c>
    </row>
    <row r="110" spans="15:27" ht="15">
      <c r="O110" s="43" t="s">
        <v>69</v>
      </c>
      <c r="P110" s="20">
        <v>601</v>
      </c>
      <c r="Q110" s="54" t="s">
        <v>88</v>
      </c>
      <c r="R110" s="54" t="s">
        <v>82</v>
      </c>
      <c r="T110" s="42"/>
      <c r="U110" s="54"/>
      <c r="X110" s="63">
        <f t="shared" ref="X110" si="24">X111</f>
        <v>6936.9000000000005</v>
      </c>
      <c r="Z110" s="63">
        <f t="shared" si="23"/>
        <v>93</v>
      </c>
      <c r="AA110" s="71">
        <f t="shared" si="23"/>
        <v>96</v>
      </c>
    </row>
    <row r="111" spans="15:27" ht="15.5">
      <c r="O111" s="44" t="s">
        <v>20</v>
      </c>
      <c r="P111" s="20">
        <v>601</v>
      </c>
      <c r="Q111" s="55" t="s">
        <v>88</v>
      </c>
      <c r="R111" s="55" t="s">
        <v>82</v>
      </c>
      <c r="T111" s="55" t="s">
        <v>95</v>
      </c>
      <c r="U111" s="55"/>
      <c r="X111" s="64">
        <f>X112+X122+X119</f>
        <v>6936.9000000000005</v>
      </c>
      <c r="Z111" s="64">
        <f>Z112+Z122</f>
        <v>93</v>
      </c>
      <c r="AA111" s="64">
        <f>AA112+AA122</f>
        <v>96</v>
      </c>
    </row>
    <row r="112" spans="15:27" ht="15">
      <c r="O112" s="43" t="s">
        <v>143</v>
      </c>
      <c r="P112" s="20">
        <v>601</v>
      </c>
      <c r="Q112" s="54" t="s">
        <v>88</v>
      </c>
      <c r="R112" s="54" t="s">
        <v>82</v>
      </c>
      <c r="T112" s="54" t="s">
        <v>115</v>
      </c>
      <c r="U112" s="54"/>
      <c r="X112" s="63">
        <v>1666.3</v>
      </c>
      <c r="Z112" s="63">
        <f>Z113+Z115+Z117</f>
        <v>93</v>
      </c>
      <c r="AA112" s="71">
        <f>AA113+AA115+AA117</f>
        <v>96</v>
      </c>
    </row>
    <row r="113" spans="15:27" ht="46.5">
      <c r="O113" s="44" t="s">
        <v>22</v>
      </c>
      <c r="P113" s="20">
        <v>601</v>
      </c>
      <c r="Q113" s="55" t="s">
        <v>88</v>
      </c>
      <c r="R113" s="55" t="s">
        <v>82</v>
      </c>
      <c r="T113" s="55" t="s">
        <v>115</v>
      </c>
      <c r="U113" s="55" t="s">
        <v>118</v>
      </c>
      <c r="X113" s="64">
        <f>X114</f>
        <v>0</v>
      </c>
      <c r="Z113" s="64">
        <f>Z114</f>
        <v>0</v>
      </c>
      <c r="AA113" s="72">
        <f>AA114</f>
        <v>0</v>
      </c>
    </row>
    <row r="114" spans="15:27" ht="15.5">
      <c r="O114" s="44" t="s">
        <v>70</v>
      </c>
      <c r="P114" s="20">
        <v>601</v>
      </c>
      <c r="Q114" s="55" t="s">
        <v>88</v>
      </c>
      <c r="R114" s="55" t="s">
        <v>82</v>
      </c>
      <c r="T114" s="55" t="s">
        <v>115</v>
      </c>
      <c r="U114" s="55" t="s">
        <v>128</v>
      </c>
      <c r="X114" s="64">
        <v>0</v>
      </c>
      <c r="Z114" s="67"/>
      <c r="AA114" s="67"/>
    </row>
    <row r="115" spans="15:27" ht="15.5">
      <c r="O115" s="44" t="s">
        <v>52</v>
      </c>
      <c r="P115" s="20">
        <v>601</v>
      </c>
      <c r="Q115" s="55" t="s">
        <v>88</v>
      </c>
      <c r="R115" s="55" t="s">
        <v>82</v>
      </c>
      <c r="T115" s="55" t="s">
        <v>115</v>
      </c>
      <c r="U115" s="55" t="s">
        <v>120</v>
      </c>
      <c r="X115" s="64">
        <f>X116</f>
        <v>1619</v>
      </c>
      <c r="Z115" s="64">
        <f>Z116</f>
        <v>93</v>
      </c>
      <c r="AA115" s="72">
        <f>AA116</f>
        <v>96</v>
      </c>
    </row>
    <row r="116" spans="15:27" ht="15.5">
      <c r="O116" s="44" t="s">
        <v>65</v>
      </c>
      <c r="P116" s="20">
        <v>601</v>
      </c>
      <c r="Q116" s="55" t="s">
        <v>88</v>
      </c>
      <c r="R116" s="55" t="s">
        <v>82</v>
      </c>
      <c r="T116" s="55" t="s">
        <v>115</v>
      </c>
      <c r="U116" s="55" t="s">
        <v>121</v>
      </c>
      <c r="X116" s="64">
        <v>1619</v>
      </c>
      <c r="Z116" s="67">
        <v>93</v>
      </c>
      <c r="AA116" s="67">
        <v>96</v>
      </c>
    </row>
    <row r="117" spans="15:27" ht="15.5">
      <c r="O117" s="44" t="s">
        <v>28</v>
      </c>
      <c r="P117" s="20">
        <v>601</v>
      </c>
      <c r="Q117" s="55" t="s">
        <v>88</v>
      </c>
      <c r="R117" s="55" t="s">
        <v>82</v>
      </c>
      <c r="T117" s="55" t="s">
        <v>115</v>
      </c>
      <c r="U117" s="55" t="s">
        <v>122</v>
      </c>
      <c r="X117" s="64">
        <f>X118</f>
        <v>47.3</v>
      </c>
      <c r="Z117" s="64">
        <f>Z118</f>
        <v>0</v>
      </c>
      <c r="AA117" s="72">
        <f>AA118</f>
        <v>0</v>
      </c>
    </row>
    <row r="118" spans="15:27" ht="15.5">
      <c r="O118" s="44" t="s">
        <v>29</v>
      </c>
      <c r="P118" s="20">
        <v>601</v>
      </c>
      <c r="Q118" s="55" t="s">
        <v>88</v>
      </c>
      <c r="R118" s="55" t="s">
        <v>82</v>
      </c>
      <c r="T118" s="55" t="s">
        <v>115</v>
      </c>
      <c r="U118" s="55" t="s">
        <v>123</v>
      </c>
      <c r="X118" s="64">
        <v>47.3</v>
      </c>
      <c r="Z118" s="67">
        <v>0</v>
      </c>
      <c r="AA118" s="67">
        <v>0</v>
      </c>
    </row>
    <row r="119" spans="15:27" ht="30.5">
      <c r="O119" s="43" t="s">
        <v>144</v>
      </c>
      <c r="P119" s="20">
        <v>601</v>
      </c>
      <c r="Q119" s="54" t="s">
        <v>88</v>
      </c>
      <c r="R119" s="54" t="s">
        <v>82</v>
      </c>
      <c r="S119" s="75"/>
      <c r="T119" s="54" t="s">
        <v>145</v>
      </c>
      <c r="U119" s="55"/>
      <c r="X119" s="64">
        <v>180.1</v>
      </c>
      <c r="Z119" s="68"/>
      <c r="AA119" s="67"/>
    </row>
    <row r="120" spans="15:27" ht="15.5">
      <c r="O120" s="44" t="s">
        <v>52</v>
      </c>
      <c r="P120" s="20">
        <v>601</v>
      </c>
      <c r="Q120" s="55" t="s">
        <v>88</v>
      </c>
      <c r="R120" s="55" t="s">
        <v>82</v>
      </c>
      <c r="T120" s="54" t="s">
        <v>145</v>
      </c>
      <c r="U120" s="55" t="s">
        <v>120</v>
      </c>
      <c r="X120" s="64">
        <v>180.1</v>
      </c>
      <c r="Z120" s="68"/>
      <c r="AA120" s="67"/>
    </row>
    <row r="121" spans="15:27" ht="15.5">
      <c r="O121" s="44" t="s">
        <v>65</v>
      </c>
      <c r="P121" s="20">
        <v>601</v>
      </c>
      <c r="Q121" s="55" t="s">
        <v>88</v>
      </c>
      <c r="R121" s="55" t="s">
        <v>82</v>
      </c>
      <c r="T121" s="54" t="s">
        <v>145</v>
      </c>
      <c r="U121" s="55" t="s">
        <v>121</v>
      </c>
      <c r="X121" s="64">
        <v>180.1</v>
      </c>
      <c r="Z121" s="68"/>
      <c r="AA121" s="67"/>
    </row>
    <row r="122" spans="15:27" ht="15">
      <c r="O122" s="48" t="s">
        <v>32</v>
      </c>
      <c r="P122" s="20">
        <v>601</v>
      </c>
      <c r="Q122" s="54" t="s">
        <v>88</v>
      </c>
      <c r="R122" s="54" t="s">
        <v>82</v>
      </c>
      <c r="T122" s="54" t="s">
        <v>97</v>
      </c>
      <c r="U122" s="54"/>
      <c r="X122" s="63">
        <f>X123</f>
        <v>5090.5</v>
      </c>
      <c r="Z122" s="63">
        <f t="shared" ref="Z122:AA123" si="25">Z123</f>
        <v>0</v>
      </c>
      <c r="AA122" s="71">
        <f t="shared" si="25"/>
        <v>0</v>
      </c>
    </row>
    <row r="123" spans="15:27" ht="46.5">
      <c r="O123" s="45" t="s">
        <v>22</v>
      </c>
      <c r="P123" s="20">
        <v>601</v>
      </c>
      <c r="Q123" s="55" t="s">
        <v>88</v>
      </c>
      <c r="R123" s="55" t="s">
        <v>82</v>
      </c>
      <c r="T123" s="55" t="s">
        <v>97</v>
      </c>
      <c r="U123" s="55" t="s">
        <v>118</v>
      </c>
      <c r="X123" s="64">
        <f t="shared" ref="X123" si="26">X124</f>
        <v>5090.5</v>
      </c>
      <c r="Z123" s="64">
        <f t="shared" si="25"/>
        <v>0</v>
      </c>
      <c r="AA123" s="72">
        <f t="shared" si="25"/>
        <v>0</v>
      </c>
    </row>
    <row r="124" spans="15:27" ht="15.5">
      <c r="O124" s="44" t="s">
        <v>71</v>
      </c>
      <c r="P124" s="20">
        <v>601</v>
      </c>
      <c r="Q124" s="55" t="s">
        <v>88</v>
      </c>
      <c r="R124" s="55" t="s">
        <v>82</v>
      </c>
      <c r="T124" s="55" t="s">
        <v>97</v>
      </c>
      <c r="U124" s="55" t="s">
        <v>128</v>
      </c>
      <c r="X124" s="64">
        <v>5090.5</v>
      </c>
      <c r="Z124" s="67">
        <v>0</v>
      </c>
      <c r="AA124" s="67">
        <v>0</v>
      </c>
    </row>
    <row r="125" spans="15:27" ht="15">
      <c r="O125" s="43" t="s">
        <v>72</v>
      </c>
      <c r="P125" s="20">
        <v>601</v>
      </c>
      <c r="Q125" s="54" t="s">
        <v>89</v>
      </c>
      <c r="R125" s="54"/>
      <c r="T125" s="54"/>
      <c r="U125" s="54"/>
      <c r="X125" s="63">
        <f>X126</f>
        <v>288.10000000000002</v>
      </c>
      <c r="Z125" s="63">
        <f t="shared" ref="Z125:AA129" si="27">Z126</f>
        <v>288.10000000000002</v>
      </c>
      <c r="AA125" s="71">
        <f t="shared" si="27"/>
        <v>288.10000000000002</v>
      </c>
    </row>
    <row r="126" spans="15:27" ht="15">
      <c r="O126" s="43" t="s">
        <v>73</v>
      </c>
      <c r="P126" s="20">
        <v>601</v>
      </c>
      <c r="Q126" s="54" t="s">
        <v>89</v>
      </c>
      <c r="R126" s="54" t="s">
        <v>82</v>
      </c>
      <c r="T126" s="54"/>
      <c r="U126" s="54"/>
      <c r="X126" s="63">
        <f>X127</f>
        <v>288.10000000000002</v>
      </c>
      <c r="Z126" s="63">
        <f t="shared" si="27"/>
        <v>288.10000000000002</v>
      </c>
      <c r="AA126" s="71">
        <f t="shared" si="27"/>
        <v>288.10000000000002</v>
      </c>
    </row>
    <row r="127" spans="15:27" ht="15.5">
      <c r="O127" s="44" t="s">
        <v>20</v>
      </c>
      <c r="P127" s="20">
        <v>601</v>
      </c>
      <c r="Q127" s="55" t="s">
        <v>89</v>
      </c>
      <c r="R127" s="55" t="s">
        <v>82</v>
      </c>
      <c r="T127" s="55" t="s">
        <v>95</v>
      </c>
      <c r="U127" s="55"/>
      <c r="X127" s="64">
        <f>X128</f>
        <v>288.10000000000002</v>
      </c>
      <c r="Z127" s="64">
        <f t="shared" si="27"/>
        <v>288.10000000000002</v>
      </c>
      <c r="AA127" s="72">
        <f t="shared" si="27"/>
        <v>288.10000000000002</v>
      </c>
    </row>
    <row r="128" spans="15:27" ht="15">
      <c r="O128" s="43" t="s">
        <v>74</v>
      </c>
      <c r="P128" s="20">
        <v>601</v>
      </c>
      <c r="Q128" s="54" t="s">
        <v>89</v>
      </c>
      <c r="R128" s="54" t="s">
        <v>82</v>
      </c>
      <c r="T128" s="54" t="s">
        <v>116</v>
      </c>
      <c r="U128" s="54"/>
      <c r="X128" s="63">
        <f>X129</f>
        <v>288.10000000000002</v>
      </c>
      <c r="Z128" s="63">
        <f t="shared" si="27"/>
        <v>288.10000000000002</v>
      </c>
      <c r="AA128" s="71">
        <f t="shared" si="27"/>
        <v>288.10000000000002</v>
      </c>
    </row>
    <row r="129" spans="15:27" ht="15.5">
      <c r="O129" s="47" t="s">
        <v>75</v>
      </c>
      <c r="P129" s="20">
        <v>601</v>
      </c>
      <c r="Q129" s="55" t="s">
        <v>89</v>
      </c>
      <c r="R129" s="55" t="s">
        <v>82</v>
      </c>
      <c r="T129" s="55" t="s">
        <v>116</v>
      </c>
      <c r="U129" s="55" t="s">
        <v>129</v>
      </c>
      <c r="X129" s="64">
        <f>X130</f>
        <v>288.10000000000002</v>
      </c>
      <c r="Z129" s="64">
        <f t="shared" si="27"/>
        <v>288.10000000000002</v>
      </c>
      <c r="AA129" s="72">
        <f t="shared" si="27"/>
        <v>288.10000000000002</v>
      </c>
    </row>
    <row r="130" spans="15:27" ht="15.5">
      <c r="O130" s="51" t="s">
        <v>76</v>
      </c>
      <c r="P130" s="20">
        <v>601</v>
      </c>
      <c r="Q130" s="55" t="s">
        <v>89</v>
      </c>
      <c r="R130" s="55" t="s">
        <v>82</v>
      </c>
      <c r="T130" s="55" t="s">
        <v>116</v>
      </c>
      <c r="U130" s="55" t="s">
        <v>130</v>
      </c>
      <c r="X130" s="64">
        <v>288.10000000000002</v>
      </c>
      <c r="Z130" s="67">
        <v>288.10000000000002</v>
      </c>
      <c r="AA130" s="67">
        <v>288.10000000000002</v>
      </c>
    </row>
    <row r="131" spans="15:27" ht="15">
      <c r="O131" s="52" t="s">
        <v>77</v>
      </c>
      <c r="P131" s="20">
        <v>601</v>
      </c>
      <c r="Q131" s="54" t="s">
        <v>90</v>
      </c>
      <c r="R131" s="54"/>
      <c r="T131" s="54"/>
      <c r="U131" s="54"/>
      <c r="X131" s="63">
        <f t="shared" ref="X131:X135" si="28">X132</f>
        <v>133</v>
      </c>
      <c r="Z131" s="63">
        <f t="shared" ref="Z131:AA135" si="29">Z132</f>
        <v>0</v>
      </c>
      <c r="AA131" s="71">
        <f t="shared" si="29"/>
        <v>0</v>
      </c>
    </row>
    <row r="132" spans="15:27" ht="15">
      <c r="O132" s="52" t="s">
        <v>78</v>
      </c>
      <c r="P132" s="20">
        <v>601</v>
      </c>
      <c r="Q132" s="54" t="s">
        <v>90</v>
      </c>
      <c r="R132" s="54" t="s">
        <v>83</v>
      </c>
      <c r="T132" s="54"/>
      <c r="U132" s="54"/>
      <c r="X132" s="63">
        <f t="shared" si="28"/>
        <v>133</v>
      </c>
      <c r="Z132" s="63">
        <f t="shared" si="29"/>
        <v>0</v>
      </c>
      <c r="AA132" s="71">
        <f t="shared" si="29"/>
        <v>0</v>
      </c>
    </row>
    <row r="133" spans="15:27" ht="15.5">
      <c r="O133" s="51" t="s">
        <v>20</v>
      </c>
      <c r="P133" s="20">
        <v>601</v>
      </c>
      <c r="Q133" s="55" t="s">
        <v>90</v>
      </c>
      <c r="R133" s="55" t="s">
        <v>83</v>
      </c>
      <c r="T133" s="55" t="s">
        <v>95</v>
      </c>
      <c r="U133" s="55"/>
      <c r="X133" s="64">
        <f t="shared" si="28"/>
        <v>133</v>
      </c>
      <c r="Z133" s="64">
        <f t="shared" si="29"/>
        <v>0</v>
      </c>
      <c r="AA133" s="72">
        <f t="shared" si="29"/>
        <v>0</v>
      </c>
    </row>
    <row r="134" spans="15:27" ht="15">
      <c r="O134" s="52" t="s">
        <v>79</v>
      </c>
      <c r="P134" s="20">
        <v>601</v>
      </c>
      <c r="Q134" s="54" t="s">
        <v>90</v>
      </c>
      <c r="R134" s="54" t="s">
        <v>83</v>
      </c>
      <c r="T134" s="54" t="s">
        <v>117</v>
      </c>
      <c r="U134" s="54"/>
      <c r="X134" s="63">
        <f>X135+X137</f>
        <v>133</v>
      </c>
      <c r="Z134" s="63">
        <f t="shared" si="29"/>
        <v>0</v>
      </c>
      <c r="AA134" s="71">
        <f t="shared" si="29"/>
        <v>0</v>
      </c>
    </row>
    <row r="135" spans="15:27" ht="46.5">
      <c r="O135" s="51" t="s">
        <v>22</v>
      </c>
      <c r="P135" s="20">
        <v>601</v>
      </c>
      <c r="Q135" s="55" t="s">
        <v>90</v>
      </c>
      <c r="R135" s="55" t="s">
        <v>83</v>
      </c>
      <c r="T135" s="55" t="s">
        <v>117</v>
      </c>
      <c r="U135" s="55" t="s">
        <v>118</v>
      </c>
      <c r="X135" s="64">
        <f t="shared" si="28"/>
        <v>4</v>
      </c>
      <c r="Z135" s="64">
        <f t="shared" si="29"/>
        <v>0</v>
      </c>
      <c r="AA135" s="72">
        <f t="shared" si="29"/>
        <v>0</v>
      </c>
    </row>
    <row r="136" spans="15:27" ht="15.5">
      <c r="O136" s="51" t="s">
        <v>71</v>
      </c>
      <c r="P136" s="20">
        <v>601</v>
      </c>
      <c r="Q136" s="55" t="s">
        <v>90</v>
      </c>
      <c r="R136" s="55" t="s">
        <v>83</v>
      </c>
      <c r="T136" s="55" t="s">
        <v>117</v>
      </c>
      <c r="U136" s="55" t="s">
        <v>128</v>
      </c>
      <c r="X136" s="64">
        <v>4</v>
      </c>
      <c r="Z136" s="67">
        <v>0</v>
      </c>
      <c r="AA136" s="67">
        <v>0</v>
      </c>
    </row>
    <row r="137" spans="15:27" ht="15.5">
      <c r="O137" s="44" t="s">
        <v>52</v>
      </c>
      <c r="P137" s="20">
        <v>601</v>
      </c>
      <c r="Q137" s="55" t="s">
        <v>90</v>
      </c>
      <c r="R137" s="55" t="s">
        <v>83</v>
      </c>
      <c r="T137" s="55" t="s">
        <v>117</v>
      </c>
      <c r="U137" s="55" t="s">
        <v>120</v>
      </c>
      <c r="X137" s="64">
        <f>X138</f>
        <v>129</v>
      </c>
      <c r="Z137" s="68"/>
      <c r="AA137" s="67"/>
    </row>
    <row r="138" spans="15:27" ht="15.5">
      <c r="O138" s="44" t="s">
        <v>65</v>
      </c>
      <c r="P138" s="20">
        <v>601</v>
      </c>
      <c r="Q138" s="55" t="s">
        <v>90</v>
      </c>
      <c r="R138" s="55" t="s">
        <v>83</v>
      </c>
      <c r="T138" s="55" t="s">
        <v>117</v>
      </c>
      <c r="U138" s="55" t="s">
        <v>121</v>
      </c>
      <c r="X138" s="64">
        <v>129</v>
      </c>
      <c r="Z138" s="68"/>
      <c r="AA138" s="67"/>
    </row>
    <row r="139" spans="15:27" ht="15">
      <c r="O139" s="52" t="s">
        <v>80</v>
      </c>
      <c r="P139" s="20">
        <v>601</v>
      </c>
      <c r="Q139" s="54" t="s">
        <v>91</v>
      </c>
      <c r="R139" s="54"/>
      <c r="T139" s="54"/>
      <c r="U139" s="54"/>
      <c r="X139" s="63">
        <f t="shared" ref="X139:X142" si="30">X140</f>
        <v>0</v>
      </c>
      <c r="Z139" s="63">
        <f t="shared" ref="Z139:AA142" si="31">Z140</f>
        <v>82.6</v>
      </c>
      <c r="AA139" s="71">
        <f t="shared" si="31"/>
        <v>142.30000000000001</v>
      </c>
    </row>
    <row r="140" spans="15:27" ht="15">
      <c r="O140" s="52" t="s">
        <v>80</v>
      </c>
      <c r="P140" s="20">
        <v>601</v>
      </c>
      <c r="Q140" s="54" t="s">
        <v>91</v>
      </c>
      <c r="R140" s="54" t="s">
        <v>91</v>
      </c>
      <c r="T140" s="54"/>
      <c r="U140" s="54"/>
      <c r="X140" s="63">
        <f t="shared" si="30"/>
        <v>0</v>
      </c>
      <c r="Z140" s="63">
        <f t="shared" si="31"/>
        <v>82.6</v>
      </c>
      <c r="AA140" s="71">
        <f t="shared" si="31"/>
        <v>142.30000000000001</v>
      </c>
    </row>
    <row r="141" spans="15:27" ht="15.5">
      <c r="O141" s="51" t="s">
        <v>20</v>
      </c>
      <c r="P141" s="20">
        <v>601</v>
      </c>
      <c r="Q141" s="55" t="s">
        <v>91</v>
      </c>
      <c r="R141" s="55" t="s">
        <v>91</v>
      </c>
      <c r="T141" s="55" t="s">
        <v>95</v>
      </c>
      <c r="U141" s="55"/>
      <c r="X141" s="64">
        <f t="shared" si="30"/>
        <v>0</v>
      </c>
      <c r="Z141" s="64">
        <f t="shared" si="31"/>
        <v>82.6</v>
      </c>
      <c r="AA141" s="72">
        <f t="shared" si="31"/>
        <v>142.30000000000001</v>
      </c>
    </row>
    <row r="142" spans="15:27" ht="15.5">
      <c r="O142" s="52" t="s">
        <v>80</v>
      </c>
      <c r="P142" s="20">
        <v>601</v>
      </c>
      <c r="Q142" s="54" t="s">
        <v>91</v>
      </c>
      <c r="R142" s="54" t="s">
        <v>91</v>
      </c>
      <c r="T142" s="55" t="s">
        <v>137</v>
      </c>
      <c r="U142" s="54" t="s">
        <v>139</v>
      </c>
      <c r="X142" s="63">
        <f t="shared" si="30"/>
        <v>0</v>
      </c>
      <c r="Z142" s="63">
        <f t="shared" si="31"/>
        <v>82.6</v>
      </c>
      <c r="AA142" s="71">
        <f t="shared" si="31"/>
        <v>142.30000000000001</v>
      </c>
    </row>
    <row r="143" spans="15:27" ht="15.5">
      <c r="O143" s="51" t="s">
        <v>80</v>
      </c>
      <c r="P143" s="20">
        <v>601</v>
      </c>
      <c r="Q143" s="55" t="s">
        <v>91</v>
      </c>
      <c r="R143" s="55" t="s">
        <v>91</v>
      </c>
      <c r="T143" s="55" t="s">
        <v>137</v>
      </c>
      <c r="U143" s="55" t="s">
        <v>140</v>
      </c>
      <c r="X143" s="64">
        <v>0</v>
      </c>
      <c r="Z143" s="67">
        <v>82.6</v>
      </c>
      <c r="AA143" s="67">
        <v>142.30000000000001</v>
      </c>
    </row>
    <row r="144" spans="15:27" ht="15.5">
      <c r="O144" s="53" t="s">
        <v>81</v>
      </c>
      <c r="P144" s="74">
        <v>601</v>
      </c>
      <c r="Q144" s="60"/>
      <c r="R144" s="60"/>
      <c r="T144" s="60"/>
      <c r="U144" s="60"/>
      <c r="X144" s="66">
        <v>11887.2</v>
      </c>
      <c r="Z144" s="66">
        <v>3821.4</v>
      </c>
      <c r="AA144" s="66">
        <f>3768.1</f>
        <v>3768.1</v>
      </c>
    </row>
  </sheetData>
  <mergeCells count="20">
    <mergeCell ref="B12:L12"/>
    <mergeCell ref="AC12:AE12"/>
    <mergeCell ref="B13:L13"/>
    <mergeCell ref="AC13:AE13"/>
    <mergeCell ref="B14:L14"/>
    <mergeCell ref="AC14:AE14"/>
    <mergeCell ref="X1:AB4"/>
    <mergeCell ref="T9:T10"/>
    <mergeCell ref="U9:U10"/>
    <mergeCell ref="O6:AA6"/>
    <mergeCell ref="V9:V10"/>
    <mergeCell ref="W9:W10"/>
    <mergeCell ref="S9:S10"/>
    <mergeCell ref="X9:X10"/>
    <mergeCell ref="Z9:Z10"/>
    <mergeCell ref="O9:O10"/>
    <mergeCell ref="P9:P10"/>
    <mergeCell ref="Q9:Q10"/>
    <mergeCell ref="R9:R10"/>
    <mergeCell ref="AA9:AA10"/>
  </mergeCells>
  <pageMargins left="0.98425196850393704" right="0.39370078740157483" top="0.78740157480314965" bottom="0.78740157480314965" header="0.51181102362204722" footer="0.51181102362204722"/>
  <pageSetup paperSize="9" scale="5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</vt:lpstr>
      <vt:lpstr>ведом!Область_печати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buh_alekceevka</cp:lastModifiedBy>
  <cp:lastPrinted>2021-12-24T09:49:33Z</cp:lastPrinted>
  <dcterms:created xsi:type="dcterms:W3CDTF">2021-05-04T02:34:08Z</dcterms:created>
  <dcterms:modified xsi:type="dcterms:W3CDTF">2021-12-29T07:23:23Z</dcterms:modified>
</cp:coreProperties>
</file>